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 Thompson\Documents\OER -  Business Finance - 2\"/>
    </mc:Choice>
  </mc:AlternateContent>
  <xr:revisionPtr revIDLastSave="0" documentId="13_ncr:1_{6362B899-2185-44D0-82DB-03201FC9F1C8}" xr6:coauthVersionLast="45" xr6:coauthVersionMax="45" xr10:uidLastSave="{00000000-0000-0000-0000-000000000000}"/>
  <bookViews>
    <workbookView xWindow="-120" yWindow="-120" windowWidth="20730" windowHeight="11160" activeTab="1" xr2:uid="{44962414-6423-41E9-A289-00A10712453E}"/>
  </bookViews>
  <sheets>
    <sheet name="MRP, SMB, HML Factors" sheetId="1" r:id="rId1"/>
    <sheet name="Sensitivity Coeffici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4" i="2"/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C96" i="1"/>
  <c r="D96" i="1"/>
  <c r="E96" i="1"/>
  <c r="F96" i="1"/>
  <c r="I4" i="2" l="1"/>
  <c r="K14" i="2" l="1"/>
  <c r="K21" i="2"/>
  <c r="K20" i="2"/>
  <c r="K8" i="2"/>
  <c r="K16" i="2"/>
  <c r="K12" i="2"/>
  <c r="K17" i="2"/>
  <c r="K13" i="2"/>
  <c r="K9" i="2"/>
  <c r="K5" i="2"/>
  <c r="K18" i="2"/>
  <c r="K10" i="2"/>
  <c r="K6" i="2"/>
  <c r="K19" i="2"/>
  <c r="K15" i="2"/>
  <c r="K11" i="2"/>
  <c r="K7" i="2"/>
  <c r="K4" i="2"/>
  <c r="K27" i="2" l="1"/>
  <c r="K56" i="2"/>
  <c r="K59" i="2"/>
  <c r="K32" i="2"/>
  <c r="K60" i="2"/>
  <c r="K39" i="2"/>
  <c r="K49" i="2"/>
  <c r="K55" i="2"/>
  <c r="K63" i="2"/>
  <c r="K38" i="2"/>
  <c r="K48" i="2"/>
  <c r="K45" i="2"/>
  <c r="K26" i="2"/>
  <c r="K36" i="2"/>
  <c r="K40" i="2"/>
  <c r="K57" i="2"/>
  <c r="K50" i="2"/>
  <c r="K44" i="2"/>
  <c r="K47" i="2"/>
  <c r="K37" i="2"/>
  <c r="K43" i="2"/>
  <c r="K34" i="2"/>
  <c r="K29" i="2"/>
  <c r="K30" i="2"/>
  <c r="K41" i="2"/>
  <c r="K52" i="2"/>
  <c r="K61" i="2"/>
  <c r="K35" i="2"/>
  <c r="K58" i="2"/>
  <c r="K25" i="2"/>
  <c r="K24" i="2"/>
  <c r="K62" i="2"/>
  <c r="K28" i="2"/>
  <c r="K54" i="2"/>
  <c r="K22" i="2"/>
  <c r="K51" i="2"/>
  <c r="K33" i="2"/>
  <c r="K23" i="2"/>
  <c r="K53" i="2"/>
  <c r="K46" i="2"/>
  <c r="K31" i="2"/>
  <c r="K42" i="2"/>
</calcChain>
</file>

<file path=xl/sharedStrings.xml><?xml version="1.0" encoding="utf-8"?>
<sst xmlns="http://schemas.openxmlformats.org/spreadsheetml/2006/main" count="43" uniqueCount="38">
  <si>
    <t>Mkt-RF</t>
  </si>
  <si>
    <t>SMB</t>
  </si>
  <si>
    <t>HML</t>
  </si>
  <si>
    <t>RF</t>
  </si>
  <si>
    <t>Average</t>
  </si>
  <si>
    <t xml:space="preserve"> </t>
  </si>
  <si>
    <t>Return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</si>
  <si>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</si>
  <si>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</si>
  <si>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</si>
  <si>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</si>
  <si>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</si>
  <si>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</si>
  <si>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</si>
  <si>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</si>
  <si>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</si>
  <si>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</si>
  <si>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</si>
  <si>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</si>
  <si>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</si>
  <si>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</si>
  <si>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</si>
  <si>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</si>
  <si>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</si>
  <si>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</si>
  <si>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</si>
  <si>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</si>
  <si>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</si>
  <si>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</si>
  <si>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</si>
  <si>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</si>
  <si>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IBM</t>
  </si>
  <si>
    <t>Excess Return</t>
  </si>
  <si>
    <t>(Mkt-RF)%</t>
  </si>
  <si>
    <t>SMB%</t>
  </si>
  <si>
    <t>HML%</t>
  </si>
  <si>
    <t>RF%</t>
  </si>
  <si>
    <t>Excess Return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</si>
</sst>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_(* #,##0.0000_);_(* \(#,##0.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167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4AB00-50DE-44A8-9846-8D80668730EC}">
  <dimension ref="B2:H96"/>
  <sheetViews>
    <sheetView workbookViewId="0">
      <selection activeCell="J88" sqref="J88"/>
    </sheetView>
  </sheetViews>
  <sheetFormatPr defaultRowHeight="15" x14ac:dyDescent="0.25"/>
  <cols>
    <col min="3" max="3" width="9.5703125" bestFit="1" customWidth="1"/>
    <col min="8" max="8" width="11.7109375" customWidth="1"/>
  </cols>
  <sheetData>
    <row r="2" spans="2:8" x14ac:dyDescent="0.25">
      <c r="C2" s="8" t="s">
        <v>0</v>
      </c>
      <c r="D2" s="8" t="s">
        <v>1</v>
      </c>
      <c r="E2" s="8" t="s">
        <v>2</v>
      </c>
      <c r="F2" s="8" t="s">
        <v>3</v>
      </c>
      <c r="H2" t="s">
        <v>5</v>
      </c>
    </row>
    <row r="3" spans="2:8" x14ac:dyDescent="0.25">
      <c r="B3">
        <v>1927</v>
      </c>
      <c r="C3" s="1">
        <v>29.47</v>
      </c>
      <c r="D3" s="1">
        <v>-2.46</v>
      </c>
      <c r="E3" s="1">
        <v>-3.75</v>
      </c>
      <c r="F3" s="1">
        <v>3.12</v>
      </c>
    </row>
    <row r="4" spans="2:8" x14ac:dyDescent="0.25">
      <c r="B4">
        <v>1928</v>
      </c>
      <c r="C4" s="1">
        <v>35.39</v>
      </c>
      <c r="D4" s="1">
        <v>4.2</v>
      </c>
      <c r="E4" s="1">
        <v>-6.15</v>
      </c>
      <c r="F4" s="1">
        <v>3.56</v>
      </c>
    </row>
    <row r="5" spans="2:8" x14ac:dyDescent="0.25">
      <c r="B5">
        <v>1929</v>
      </c>
      <c r="C5" s="1">
        <v>-19.54</v>
      </c>
      <c r="D5" s="1">
        <v>-30.8</v>
      </c>
      <c r="E5" s="1">
        <v>11.81</v>
      </c>
      <c r="F5" s="1">
        <v>4.75</v>
      </c>
    </row>
    <row r="6" spans="2:8" x14ac:dyDescent="0.25">
      <c r="B6">
        <v>1930</v>
      </c>
      <c r="C6" s="1">
        <v>-31.23</v>
      </c>
      <c r="D6" s="1">
        <v>-5.13</v>
      </c>
      <c r="E6" s="1">
        <v>-12.28</v>
      </c>
      <c r="F6" s="1">
        <v>2.41</v>
      </c>
    </row>
    <row r="7" spans="2:8" x14ac:dyDescent="0.25">
      <c r="B7">
        <v>1931</v>
      </c>
      <c r="C7" s="1">
        <v>-45.11</v>
      </c>
      <c r="D7" s="1">
        <v>3.53</v>
      </c>
      <c r="E7" s="1">
        <v>-14.29</v>
      </c>
      <c r="F7" s="1">
        <v>1.07</v>
      </c>
    </row>
    <row r="8" spans="2:8" x14ac:dyDescent="0.25">
      <c r="B8">
        <v>1932</v>
      </c>
      <c r="C8" s="1">
        <v>-9.39</v>
      </c>
      <c r="D8" s="1">
        <v>4.67</v>
      </c>
      <c r="E8" s="1">
        <v>10.15</v>
      </c>
      <c r="F8" s="1">
        <v>0.96</v>
      </c>
    </row>
    <row r="9" spans="2:8" x14ac:dyDescent="0.25">
      <c r="B9">
        <v>1933</v>
      </c>
      <c r="C9" s="1">
        <v>57.05</v>
      </c>
      <c r="D9" s="1">
        <v>49.07</v>
      </c>
      <c r="E9" s="1">
        <v>28.46</v>
      </c>
      <c r="F9" s="1">
        <v>0.3</v>
      </c>
    </row>
    <row r="10" spans="2:8" x14ac:dyDescent="0.25">
      <c r="B10">
        <v>1934</v>
      </c>
      <c r="C10" s="1">
        <v>3.02</v>
      </c>
      <c r="D10" s="1">
        <v>25.44</v>
      </c>
      <c r="E10" s="1">
        <v>-27.37</v>
      </c>
      <c r="F10" s="1">
        <v>0.16</v>
      </c>
    </row>
    <row r="11" spans="2:8" x14ac:dyDescent="0.25">
      <c r="B11">
        <v>1935</v>
      </c>
      <c r="C11" s="1">
        <v>44.96</v>
      </c>
      <c r="D11" s="1">
        <v>10.050000000000001</v>
      </c>
      <c r="E11" s="1">
        <v>9.81</v>
      </c>
      <c r="F11" s="1">
        <v>0.17</v>
      </c>
    </row>
    <row r="12" spans="2:8" x14ac:dyDescent="0.25">
      <c r="B12">
        <v>1936</v>
      </c>
      <c r="C12" s="1">
        <v>32.07</v>
      </c>
      <c r="D12" s="1">
        <v>17.87</v>
      </c>
      <c r="E12" s="1">
        <v>35.86</v>
      </c>
      <c r="F12" s="1">
        <v>0.18</v>
      </c>
    </row>
    <row r="13" spans="2:8" x14ac:dyDescent="0.25">
      <c r="B13">
        <v>1937</v>
      </c>
      <c r="C13" s="1">
        <v>-34.96</v>
      </c>
      <c r="D13" s="1">
        <v>-14</v>
      </c>
      <c r="E13" s="1">
        <v>-3.97</v>
      </c>
      <c r="F13" s="1">
        <v>0.31</v>
      </c>
    </row>
    <row r="14" spans="2:8" x14ac:dyDescent="0.25">
      <c r="B14">
        <v>1938</v>
      </c>
      <c r="C14" s="1">
        <v>28.48</v>
      </c>
      <c r="D14" s="1">
        <v>9.35</v>
      </c>
      <c r="E14" s="1">
        <v>-12.18</v>
      </c>
      <c r="F14" s="1">
        <v>-0.02</v>
      </c>
    </row>
    <row r="15" spans="2:8" x14ac:dyDescent="0.25">
      <c r="B15">
        <v>1939</v>
      </c>
      <c r="C15" s="1">
        <v>2.7</v>
      </c>
      <c r="D15" s="1">
        <v>5.85</v>
      </c>
      <c r="E15" s="1">
        <v>-19.170000000000002</v>
      </c>
      <c r="F15" s="1">
        <v>0.02</v>
      </c>
    </row>
    <row r="16" spans="2:8" x14ac:dyDescent="0.25">
      <c r="B16">
        <v>1940</v>
      </c>
      <c r="C16" s="1">
        <v>-7.14</v>
      </c>
      <c r="D16" s="1">
        <v>0.79</v>
      </c>
      <c r="E16" s="1">
        <v>-0.82</v>
      </c>
      <c r="F16" s="1">
        <v>0</v>
      </c>
    </row>
    <row r="17" spans="2:6" x14ac:dyDescent="0.25">
      <c r="B17">
        <v>1941</v>
      </c>
      <c r="C17" s="1">
        <v>-10.53</v>
      </c>
      <c r="D17" s="1">
        <v>-4.04</v>
      </c>
      <c r="E17" s="1">
        <v>11.13</v>
      </c>
      <c r="F17" s="1">
        <v>0.06</v>
      </c>
    </row>
    <row r="18" spans="2:6" x14ac:dyDescent="0.25">
      <c r="B18">
        <v>1942</v>
      </c>
      <c r="C18" s="1">
        <v>16.2</v>
      </c>
      <c r="D18" s="1">
        <v>5.05</v>
      </c>
      <c r="E18" s="1">
        <v>19.87</v>
      </c>
      <c r="F18" s="1">
        <v>0.27</v>
      </c>
    </row>
    <row r="19" spans="2:6" x14ac:dyDescent="0.25">
      <c r="B19">
        <v>1943</v>
      </c>
      <c r="C19" s="1">
        <v>27.96</v>
      </c>
      <c r="D19" s="1">
        <v>33.35</v>
      </c>
      <c r="E19" s="1">
        <v>38.97</v>
      </c>
      <c r="F19" s="1">
        <v>0.35</v>
      </c>
    </row>
    <row r="20" spans="2:6" x14ac:dyDescent="0.25">
      <c r="B20">
        <v>1944</v>
      </c>
      <c r="C20" s="1">
        <v>20.97</v>
      </c>
      <c r="D20" s="1">
        <v>17.98</v>
      </c>
      <c r="E20" s="1">
        <v>15.61</v>
      </c>
      <c r="F20" s="1">
        <v>0.33</v>
      </c>
    </row>
    <row r="21" spans="2:6" x14ac:dyDescent="0.25">
      <c r="B21">
        <v>1945</v>
      </c>
      <c r="C21" s="1">
        <v>38.380000000000003</v>
      </c>
      <c r="D21" s="1">
        <v>25.56</v>
      </c>
      <c r="E21" s="1">
        <v>11.4</v>
      </c>
      <c r="F21" s="1">
        <v>0.33</v>
      </c>
    </row>
    <row r="22" spans="2:6" x14ac:dyDescent="0.25">
      <c r="B22">
        <v>1946</v>
      </c>
      <c r="C22" s="1">
        <v>-6.73</v>
      </c>
      <c r="D22" s="1">
        <v>-3.79</v>
      </c>
      <c r="E22" s="1">
        <v>2.98</v>
      </c>
      <c r="F22" s="1">
        <v>0.35</v>
      </c>
    </row>
    <row r="23" spans="2:6" x14ac:dyDescent="0.25">
      <c r="B23">
        <v>1947</v>
      </c>
      <c r="C23" s="1">
        <v>2.95</v>
      </c>
      <c r="D23" s="1">
        <v>-7.08</v>
      </c>
      <c r="E23" s="1">
        <v>9.76</v>
      </c>
      <c r="F23" s="1">
        <v>0.5</v>
      </c>
    </row>
    <row r="24" spans="2:6" x14ac:dyDescent="0.25">
      <c r="B24">
        <v>1948</v>
      </c>
      <c r="C24" s="1">
        <v>1.07</v>
      </c>
      <c r="D24" s="1">
        <v>-9.14</v>
      </c>
      <c r="E24" s="1">
        <v>3.52</v>
      </c>
      <c r="F24" s="1">
        <v>0.81</v>
      </c>
    </row>
    <row r="25" spans="2:6" x14ac:dyDescent="0.25">
      <c r="B25">
        <v>1949</v>
      </c>
      <c r="C25" s="1">
        <v>19.12</v>
      </c>
      <c r="D25" s="1">
        <v>3.93</v>
      </c>
      <c r="E25" s="1">
        <v>-4.55</v>
      </c>
      <c r="F25" s="1">
        <v>1.1000000000000001</v>
      </c>
    </row>
    <row r="26" spans="2:6" x14ac:dyDescent="0.25">
      <c r="B26">
        <v>1950</v>
      </c>
      <c r="C26" s="1">
        <v>28.82</v>
      </c>
      <c r="D26" s="1">
        <v>0.93</v>
      </c>
      <c r="E26" s="1">
        <v>27.01</v>
      </c>
      <c r="F26" s="1">
        <v>1.2</v>
      </c>
    </row>
    <row r="27" spans="2:6" x14ac:dyDescent="0.25">
      <c r="B27">
        <v>1951</v>
      </c>
      <c r="C27" s="1">
        <v>19.22</v>
      </c>
      <c r="D27" s="1">
        <v>-4.93</v>
      </c>
      <c r="E27" s="1">
        <v>-5.93</v>
      </c>
      <c r="F27" s="1">
        <v>1.49</v>
      </c>
    </row>
    <row r="28" spans="2:6" x14ac:dyDescent="0.25">
      <c r="B28">
        <v>1952</v>
      </c>
      <c r="C28" s="1">
        <v>11.8</v>
      </c>
      <c r="D28" s="1">
        <v>-6.66</v>
      </c>
      <c r="E28" s="1">
        <v>3.34</v>
      </c>
      <c r="F28" s="1">
        <v>1.66</v>
      </c>
    </row>
    <row r="29" spans="2:6" x14ac:dyDescent="0.25">
      <c r="B29">
        <v>1953</v>
      </c>
      <c r="C29" s="1">
        <v>-1.05</v>
      </c>
      <c r="D29" s="1">
        <v>-1.1599999999999999</v>
      </c>
      <c r="E29" s="1">
        <v>-7.71</v>
      </c>
      <c r="F29" s="1">
        <v>1.82</v>
      </c>
    </row>
    <row r="30" spans="2:6" x14ac:dyDescent="0.25">
      <c r="B30">
        <v>1954</v>
      </c>
      <c r="C30" s="1">
        <v>49.35</v>
      </c>
      <c r="D30" s="1">
        <v>-2.1800000000000002</v>
      </c>
      <c r="E30" s="1">
        <v>26.21</v>
      </c>
      <c r="F30" s="1">
        <v>0.86</v>
      </c>
    </row>
    <row r="31" spans="2:6" x14ac:dyDescent="0.25">
      <c r="B31">
        <v>1955</v>
      </c>
      <c r="C31" s="1">
        <v>23.75</v>
      </c>
      <c r="D31" s="1">
        <v>-6.71</v>
      </c>
      <c r="E31" s="1">
        <v>5.77</v>
      </c>
      <c r="F31" s="1">
        <v>1.57</v>
      </c>
    </row>
    <row r="32" spans="2:6" x14ac:dyDescent="0.25">
      <c r="B32">
        <v>1956</v>
      </c>
      <c r="C32" s="1">
        <v>5.9</v>
      </c>
      <c r="D32" s="1">
        <v>-1.17</v>
      </c>
      <c r="E32" s="1">
        <v>-1.6</v>
      </c>
      <c r="F32" s="1">
        <v>2.46</v>
      </c>
    </row>
    <row r="33" spans="2:6" x14ac:dyDescent="0.25">
      <c r="B33">
        <v>1957</v>
      </c>
      <c r="C33" s="1">
        <v>-13.16</v>
      </c>
      <c r="D33" s="1">
        <v>-2.72</v>
      </c>
      <c r="E33" s="1">
        <v>-6.39</v>
      </c>
      <c r="F33" s="1">
        <v>3.14</v>
      </c>
    </row>
    <row r="34" spans="2:6" x14ac:dyDescent="0.25">
      <c r="B34">
        <v>1958</v>
      </c>
      <c r="C34" s="1">
        <v>43.45</v>
      </c>
      <c r="D34" s="1">
        <v>14.81</v>
      </c>
      <c r="E34" s="1">
        <v>13.16</v>
      </c>
      <c r="F34" s="1">
        <v>1.54</v>
      </c>
    </row>
    <row r="35" spans="2:6" x14ac:dyDescent="0.25">
      <c r="B35">
        <v>1959</v>
      </c>
      <c r="C35" s="1">
        <v>9.76</v>
      </c>
      <c r="D35" s="1">
        <v>5.43</v>
      </c>
      <c r="E35" s="1">
        <v>1.86</v>
      </c>
      <c r="F35" s="1">
        <v>2.95</v>
      </c>
    </row>
    <row r="36" spans="2:6" x14ac:dyDescent="0.25">
      <c r="B36">
        <v>1960</v>
      </c>
      <c r="C36" s="1">
        <v>-1.46</v>
      </c>
      <c r="D36" s="1">
        <v>-2.75</v>
      </c>
      <c r="E36" s="1">
        <v>-4.88</v>
      </c>
      <c r="F36" s="1">
        <v>2.66</v>
      </c>
    </row>
    <row r="37" spans="2:6" x14ac:dyDescent="0.25">
      <c r="B37">
        <v>1961</v>
      </c>
      <c r="C37" s="1">
        <v>24.81</v>
      </c>
      <c r="D37" s="1">
        <v>1.4</v>
      </c>
      <c r="E37" s="1">
        <v>5.34</v>
      </c>
      <c r="F37" s="1">
        <v>2.13</v>
      </c>
    </row>
    <row r="38" spans="2:6" x14ac:dyDescent="0.25">
      <c r="B38">
        <v>1962</v>
      </c>
      <c r="C38" s="1">
        <v>-12.9</v>
      </c>
      <c r="D38" s="1">
        <v>-8.25</v>
      </c>
      <c r="E38" s="1">
        <v>8.8000000000000007</v>
      </c>
      <c r="F38" s="1">
        <v>2.73</v>
      </c>
    </row>
    <row r="39" spans="2:6" x14ac:dyDescent="0.25">
      <c r="B39">
        <v>1963</v>
      </c>
      <c r="C39" s="1">
        <v>17.84</v>
      </c>
      <c r="D39" s="1">
        <v>-5.88</v>
      </c>
      <c r="E39" s="1">
        <v>15.66</v>
      </c>
      <c r="F39" s="1">
        <v>3.12</v>
      </c>
    </row>
    <row r="40" spans="2:6" x14ac:dyDescent="0.25">
      <c r="B40">
        <v>1964</v>
      </c>
      <c r="C40" s="1">
        <v>12.54</v>
      </c>
      <c r="D40" s="1">
        <v>-0.99</v>
      </c>
      <c r="E40" s="1">
        <v>9.86</v>
      </c>
      <c r="F40" s="1">
        <v>3.54</v>
      </c>
    </row>
    <row r="41" spans="2:6" x14ac:dyDescent="0.25">
      <c r="B41">
        <v>1965</v>
      </c>
      <c r="C41" s="1">
        <v>10.52</v>
      </c>
      <c r="D41" s="1">
        <v>21.8</v>
      </c>
      <c r="E41" s="1">
        <v>7.36</v>
      </c>
      <c r="F41" s="1">
        <v>3.93</v>
      </c>
    </row>
    <row r="42" spans="2:6" x14ac:dyDescent="0.25">
      <c r="B42">
        <v>1966</v>
      </c>
      <c r="C42" s="1">
        <v>-13.51</v>
      </c>
      <c r="D42" s="1">
        <v>2.59</v>
      </c>
      <c r="E42" s="1">
        <v>-0.68</v>
      </c>
      <c r="F42" s="1">
        <v>4.76</v>
      </c>
    </row>
    <row r="43" spans="2:6" x14ac:dyDescent="0.25">
      <c r="B43">
        <v>1967</v>
      </c>
      <c r="C43" s="1">
        <v>24.49</v>
      </c>
      <c r="D43" s="1">
        <v>50.69</v>
      </c>
      <c r="E43" s="1">
        <v>-8.57</v>
      </c>
      <c r="F43" s="1">
        <v>4.21</v>
      </c>
    </row>
    <row r="44" spans="2:6" x14ac:dyDescent="0.25">
      <c r="B44">
        <v>1968</v>
      </c>
      <c r="C44" s="1">
        <v>8.7899999999999991</v>
      </c>
      <c r="D44" s="1">
        <v>24.5</v>
      </c>
      <c r="E44" s="1">
        <v>18.5</v>
      </c>
      <c r="F44" s="1">
        <v>5.21</v>
      </c>
    </row>
    <row r="45" spans="2:6" x14ac:dyDescent="0.25">
      <c r="B45">
        <v>1969</v>
      </c>
      <c r="C45" s="1">
        <v>-17.54</v>
      </c>
      <c r="D45" s="1">
        <v>-13.98</v>
      </c>
      <c r="E45" s="1">
        <v>-9.81</v>
      </c>
      <c r="F45" s="1">
        <v>6.58</v>
      </c>
    </row>
    <row r="46" spans="2:6" x14ac:dyDescent="0.25">
      <c r="B46">
        <v>1970</v>
      </c>
      <c r="C46" s="1">
        <v>-6.49</v>
      </c>
      <c r="D46" s="1">
        <v>-11.79</v>
      </c>
      <c r="E46" s="1">
        <v>22.34</v>
      </c>
      <c r="F46" s="1">
        <v>6.52</v>
      </c>
    </row>
    <row r="47" spans="2:6" x14ac:dyDescent="0.25">
      <c r="B47">
        <v>1971</v>
      </c>
      <c r="C47" s="1">
        <v>11.78</v>
      </c>
      <c r="D47" s="1">
        <v>5.62</v>
      </c>
      <c r="E47" s="1">
        <v>-11.3</v>
      </c>
      <c r="F47" s="1">
        <v>4.3899999999999997</v>
      </c>
    </row>
    <row r="48" spans="2:6" x14ac:dyDescent="0.25">
      <c r="B48">
        <v>1972</v>
      </c>
      <c r="C48" s="1">
        <v>13.05</v>
      </c>
      <c r="D48" s="1">
        <v>-11.95</v>
      </c>
      <c r="E48" s="1">
        <v>1.75</v>
      </c>
      <c r="F48" s="1">
        <v>3.84</v>
      </c>
    </row>
    <row r="49" spans="2:6" x14ac:dyDescent="0.25">
      <c r="B49">
        <v>1973</v>
      </c>
      <c r="C49" s="1">
        <v>-26.18</v>
      </c>
      <c r="D49" s="1">
        <v>-23.44</v>
      </c>
      <c r="E49" s="1">
        <v>18.05</v>
      </c>
      <c r="F49" s="1">
        <v>6.93</v>
      </c>
    </row>
    <row r="50" spans="2:6" x14ac:dyDescent="0.25">
      <c r="B50">
        <v>1974</v>
      </c>
      <c r="C50" s="1">
        <v>-35.75</v>
      </c>
      <c r="D50" s="1">
        <v>-0.6</v>
      </c>
      <c r="E50" s="1">
        <v>9.74</v>
      </c>
      <c r="F50" s="1">
        <v>8</v>
      </c>
    </row>
    <row r="51" spans="2:6" x14ac:dyDescent="0.25">
      <c r="B51">
        <v>1975</v>
      </c>
      <c r="C51" s="1">
        <v>32.44</v>
      </c>
      <c r="D51" s="1">
        <v>15.28</v>
      </c>
      <c r="E51" s="1">
        <v>9.49</v>
      </c>
      <c r="F51" s="1">
        <v>5.8</v>
      </c>
    </row>
    <row r="52" spans="2:6" x14ac:dyDescent="0.25">
      <c r="B52">
        <v>1976</v>
      </c>
      <c r="C52" s="1">
        <v>21.91</v>
      </c>
      <c r="D52" s="1">
        <v>14.69</v>
      </c>
      <c r="E52" s="1">
        <v>24.5</v>
      </c>
      <c r="F52" s="1">
        <v>5.08</v>
      </c>
    </row>
    <row r="53" spans="2:6" x14ac:dyDescent="0.25">
      <c r="B53">
        <v>1977</v>
      </c>
      <c r="C53" s="1">
        <v>-8.26</v>
      </c>
      <c r="D53" s="1">
        <v>22.93</v>
      </c>
      <c r="E53" s="1">
        <v>7.48</v>
      </c>
      <c r="F53" s="1">
        <v>5.12</v>
      </c>
    </row>
    <row r="54" spans="2:6" x14ac:dyDescent="0.25">
      <c r="B54">
        <v>1978</v>
      </c>
      <c r="C54" s="1">
        <v>1.03</v>
      </c>
      <c r="D54" s="1">
        <v>14.38</v>
      </c>
      <c r="E54" s="1">
        <v>0.37</v>
      </c>
      <c r="F54" s="1">
        <v>7.18</v>
      </c>
    </row>
    <row r="55" spans="2:6" x14ac:dyDescent="0.25">
      <c r="B55">
        <v>1979</v>
      </c>
      <c r="C55" s="1">
        <v>13.09</v>
      </c>
      <c r="D55" s="1">
        <v>21.69</v>
      </c>
      <c r="E55" s="1">
        <v>-1.28</v>
      </c>
      <c r="F55" s="1">
        <v>10.38</v>
      </c>
    </row>
    <row r="56" spans="2:6" x14ac:dyDescent="0.25">
      <c r="B56">
        <v>1980</v>
      </c>
      <c r="C56" s="1">
        <v>22.13</v>
      </c>
      <c r="D56" s="1">
        <v>5.57</v>
      </c>
      <c r="E56" s="1">
        <v>-25.05</v>
      </c>
      <c r="F56" s="1">
        <v>11.24</v>
      </c>
    </row>
    <row r="57" spans="2:6" x14ac:dyDescent="0.25">
      <c r="B57">
        <v>1981</v>
      </c>
      <c r="C57" s="1">
        <v>-18.13</v>
      </c>
      <c r="D57" s="1">
        <v>7.23</v>
      </c>
      <c r="E57" s="1">
        <v>25.01</v>
      </c>
      <c r="F57" s="1">
        <v>14.71</v>
      </c>
    </row>
    <row r="58" spans="2:6" x14ac:dyDescent="0.25">
      <c r="B58">
        <v>1982</v>
      </c>
      <c r="C58" s="1">
        <v>10.66</v>
      </c>
      <c r="D58" s="1">
        <v>8.89</v>
      </c>
      <c r="E58" s="1">
        <v>13.59</v>
      </c>
      <c r="F58" s="1">
        <v>10.54</v>
      </c>
    </row>
    <row r="59" spans="2:6" x14ac:dyDescent="0.25">
      <c r="B59">
        <v>1983</v>
      </c>
      <c r="C59" s="1">
        <v>13.74</v>
      </c>
      <c r="D59" s="1">
        <v>13.67</v>
      </c>
      <c r="E59" s="1">
        <v>20.85</v>
      </c>
      <c r="F59" s="1">
        <v>8.8000000000000007</v>
      </c>
    </row>
    <row r="60" spans="2:6" x14ac:dyDescent="0.25">
      <c r="B60">
        <v>1984</v>
      </c>
      <c r="C60" s="1">
        <v>-6.05</v>
      </c>
      <c r="D60" s="1">
        <v>-8.31</v>
      </c>
      <c r="E60" s="1">
        <v>19.63</v>
      </c>
      <c r="F60" s="1">
        <v>9.85</v>
      </c>
    </row>
    <row r="61" spans="2:6" x14ac:dyDescent="0.25">
      <c r="B61">
        <v>1985</v>
      </c>
      <c r="C61" s="1">
        <v>24.91</v>
      </c>
      <c r="D61" s="1">
        <v>0.44</v>
      </c>
      <c r="E61" s="1">
        <v>1.82</v>
      </c>
      <c r="F61" s="1">
        <v>7.72</v>
      </c>
    </row>
    <row r="62" spans="2:6" x14ac:dyDescent="0.25">
      <c r="B62">
        <v>1986</v>
      </c>
      <c r="C62" s="1">
        <v>10.119999999999999</v>
      </c>
      <c r="D62" s="1">
        <v>-9.6</v>
      </c>
      <c r="E62" s="1">
        <v>9.58</v>
      </c>
      <c r="F62" s="1">
        <v>6.16</v>
      </c>
    </row>
    <row r="63" spans="2:6" x14ac:dyDescent="0.25">
      <c r="B63">
        <v>1987</v>
      </c>
      <c r="C63" s="1">
        <v>-3.87</v>
      </c>
      <c r="D63" s="1">
        <v>-11</v>
      </c>
      <c r="E63" s="1">
        <v>-1.64</v>
      </c>
      <c r="F63" s="1">
        <v>5.47</v>
      </c>
    </row>
    <row r="64" spans="2:6" x14ac:dyDescent="0.25">
      <c r="B64">
        <v>1988</v>
      </c>
      <c r="C64" s="1">
        <v>11.55</v>
      </c>
      <c r="D64" s="1">
        <v>5.9</v>
      </c>
      <c r="E64" s="1">
        <v>14.77</v>
      </c>
      <c r="F64" s="1">
        <v>6.35</v>
      </c>
    </row>
    <row r="65" spans="2:6" x14ac:dyDescent="0.25">
      <c r="B65">
        <v>1989</v>
      </c>
      <c r="C65" s="1">
        <v>20.49</v>
      </c>
      <c r="D65" s="1">
        <v>-12.72</v>
      </c>
      <c r="E65" s="1">
        <v>-4.29</v>
      </c>
      <c r="F65" s="1">
        <v>8.3699999999999992</v>
      </c>
    </row>
    <row r="66" spans="2:6" x14ac:dyDescent="0.25">
      <c r="B66">
        <v>1990</v>
      </c>
      <c r="C66" s="1">
        <v>-13.95</v>
      </c>
      <c r="D66" s="1">
        <v>-14.19</v>
      </c>
      <c r="E66" s="1">
        <v>-9.7200000000000006</v>
      </c>
      <c r="F66" s="1">
        <v>7.81</v>
      </c>
    </row>
    <row r="67" spans="2:6" x14ac:dyDescent="0.25">
      <c r="B67">
        <v>1991</v>
      </c>
      <c r="C67" s="1">
        <v>29.18</v>
      </c>
      <c r="D67" s="1">
        <v>16.13</v>
      </c>
      <c r="E67" s="1">
        <v>-14.41</v>
      </c>
      <c r="F67" s="1">
        <v>5.6</v>
      </c>
    </row>
    <row r="68" spans="2:6" x14ac:dyDescent="0.25">
      <c r="B68">
        <v>1992</v>
      </c>
      <c r="C68" s="1">
        <v>6.23</v>
      </c>
      <c r="D68" s="1">
        <v>7.58</v>
      </c>
      <c r="E68" s="1">
        <v>24.28</v>
      </c>
      <c r="F68" s="1">
        <v>3.51</v>
      </c>
    </row>
    <row r="69" spans="2:6" x14ac:dyDescent="0.25">
      <c r="B69">
        <v>1993</v>
      </c>
      <c r="C69" s="1">
        <v>8.2100000000000009</v>
      </c>
      <c r="D69" s="1">
        <v>5.79</v>
      </c>
      <c r="E69" s="1">
        <v>18.920000000000002</v>
      </c>
      <c r="F69" s="1">
        <v>2.9</v>
      </c>
    </row>
    <row r="70" spans="2:6" x14ac:dyDescent="0.25">
      <c r="B70">
        <v>1994</v>
      </c>
      <c r="C70" s="1">
        <v>-4.0999999999999996</v>
      </c>
      <c r="D70" s="1">
        <v>-1.05</v>
      </c>
      <c r="E70" s="1">
        <v>-0.69</v>
      </c>
      <c r="F70" s="1">
        <v>3.9</v>
      </c>
    </row>
    <row r="71" spans="2:6" x14ac:dyDescent="0.25">
      <c r="B71">
        <v>1995</v>
      </c>
      <c r="C71" s="1">
        <v>31.22</v>
      </c>
      <c r="D71" s="1">
        <v>-9.1</v>
      </c>
      <c r="E71" s="1">
        <v>5.3</v>
      </c>
      <c r="F71" s="1">
        <v>5.6</v>
      </c>
    </row>
    <row r="72" spans="2:6" x14ac:dyDescent="0.25">
      <c r="B72">
        <v>1996</v>
      </c>
      <c r="C72" s="1">
        <v>15.96</v>
      </c>
      <c r="D72" s="1">
        <v>-3.7</v>
      </c>
      <c r="E72" s="1">
        <v>6.15</v>
      </c>
      <c r="F72" s="1">
        <v>5.21</v>
      </c>
    </row>
    <row r="73" spans="2:6" x14ac:dyDescent="0.25">
      <c r="B73">
        <v>1997</v>
      </c>
      <c r="C73" s="1">
        <v>25.96</v>
      </c>
      <c r="D73" s="1">
        <v>-6.78</v>
      </c>
      <c r="E73" s="1">
        <v>17.47</v>
      </c>
      <c r="F73" s="1">
        <v>5.26</v>
      </c>
    </row>
    <row r="74" spans="2:6" x14ac:dyDescent="0.25">
      <c r="B74">
        <v>1998</v>
      </c>
      <c r="C74" s="1">
        <v>19.46</v>
      </c>
      <c r="D74" s="1">
        <v>-26.03</v>
      </c>
      <c r="E74" s="1">
        <v>-8.89</v>
      </c>
      <c r="F74" s="1">
        <v>4.8600000000000003</v>
      </c>
    </row>
    <row r="75" spans="2:6" x14ac:dyDescent="0.25">
      <c r="B75">
        <v>1999</v>
      </c>
      <c r="C75" s="1">
        <v>20.57</v>
      </c>
      <c r="D75" s="1">
        <v>14.84</v>
      </c>
      <c r="E75" s="1">
        <v>-31.78</v>
      </c>
      <c r="F75" s="1">
        <v>4.68</v>
      </c>
    </row>
    <row r="76" spans="2:6" x14ac:dyDescent="0.25">
      <c r="B76">
        <v>2000</v>
      </c>
      <c r="C76" s="1">
        <v>-17.600000000000001</v>
      </c>
      <c r="D76" s="1">
        <v>-1.52</v>
      </c>
      <c r="E76" s="1">
        <v>39.68</v>
      </c>
      <c r="F76" s="1">
        <v>5.89</v>
      </c>
    </row>
    <row r="77" spans="2:6" x14ac:dyDescent="0.25">
      <c r="B77">
        <v>2001</v>
      </c>
      <c r="C77" s="1">
        <v>-15.2</v>
      </c>
      <c r="D77" s="1">
        <v>18.09</v>
      </c>
      <c r="E77" s="1">
        <v>19.53</v>
      </c>
      <c r="F77" s="1">
        <v>3.83</v>
      </c>
    </row>
    <row r="78" spans="2:6" x14ac:dyDescent="0.25">
      <c r="B78">
        <v>2002</v>
      </c>
      <c r="C78" s="1">
        <v>-22.76</v>
      </c>
      <c r="D78" s="1">
        <v>4.72</v>
      </c>
      <c r="E78" s="1">
        <v>7.47</v>
      </c>
      <c r="F78" s="1">
        <v>1.65</v>
      </c>
    </row>
    <row r="79" spans="2:6" x14ac:dyDescent="0.25">
      <c r="B79">
        <v>2003</v>
      </c>
      <c r="C79" s="1">
        <v>30.75</v>
      </c>
      <c r="D79" s="1">
        <v>26.17</v>
      </c>
      <c r="E79" s="1">
        <v>5.39</v>
      </c>
      <c r="F79" s="1">
        <v>1.02</v>
      </c>
    </row>
    <row r="80" spans="2:6" x14ac:dyDescent="0.25">
      <c r="B80">
        <v>2004</v>
      </c>
      <c r="C80" s="1">
        <v>10.72</v>
      </c>
      <c r="D80" s="1">
        <v>4.87</v>
      </c>
      <c r="E80" s="1">
        <v>8.11</v>
      </c>
      <c r="F80" s="1">
        <v>1.2</v>
      </c>
    </row>
    <row r="81" spans="2:8" x14ac:dyDescent="0.25">
      <c r="B81">
        <v>2005</v>
      </c>
      <c r="C81" s="1">
        <v>3.09</v>
      </c>
      <c r="D81" s="1">
        <v>-1.95</v>
      </c>
      <c r="E81" s="1">
        <v>8.3000000000000007</v>
      </c>
      <c r="F81" s="1">
        <v>2.98</v>
      </c>
    </row>
    <row r="82" spans="2:8" x14ac:dyDescent="0.25">
      <c r="B82">
        <v>2006</v>
      </c>
      <c r="C82" s="1">
        <v>10.6</v>
      </c>
      <c r="D82" s="1">
        <v>0.24</v>
      </c>
      <c r="E82" s="1">
        <v>14.11</v>
      </c>
      <c r="F82" s="1">
        <v>4.8</v>
      </c>
    </row>
    <row r="83" spans="2:8" x14ac:dyDescent="0.25">
      <c r="B83">
        <v>2007</v>
      </c>
      <c r="C83" s="1">
        <v>1.04</v>
      </c>
      <c r="D83" s="1">
        <v>-7.14</v>
      </c>
      <c r="E83" s="1">
        <v>-14.64</v>
      </c>
      <c r="F83" s="1">
        <v>4.66</v>
      </c>
    </row>
    <row r="84" spans="2:8" x14ac:dyDescent="0.25">
      <c r="B84">
        <v>2008</v>
      </c>
      <c r="C84" s="1">
        <v>-38.340000000000003</v>
      </c>
      <c r="D84" s="1">
        <v>3.21</v>
      </c>
      <c r="E84" s="1">
        <v>0.8</v>
      </c>
      <c r="F84" s="1">
        <v>1.6</v>
      </c>
    </row>
    <row r="85" spans="2:8" x14ac:dyDescent="0.25">
      <c r="B85">
        <v>2009</v>
      </c>
      <c r="C85" s="1">
        <v>28.26</v>
      </c>
      <c r="D85" s="1">
        <v>9.36</v>
      </c>
      <c r="E85" s="1">
        <v>-9.25</v>
      </c>
      <c r="F85" s="1">
        <v>0.1</v>
      </c>
    </row>
    <row r="86" spans="2:8" x14ac:dyDescent="0.25">
      <c r="B86">
        <v>2010</v>
      </c>
      <c r="C86" s="1">
        <v>17.37</v>
      </c>
      <c r="D86" s="1">
        <v>13.78</v>
      </c>
      <c r="E86" s="1">
        <v>-5.31</v>
      </c>
      <c r="F86" s="1">
        <v>0.12</v>
      </c>
    </row>
    <row r="87" spans="2:8" x14ac:dyDescent="0.25">
      <c r="B87">
        <v>2011</v>
      </c>
      <c r="C87" s="1">
        <v>0.44</v>
      </c>
      <c r="D87" s="1">
        <v>-6.06</v>
      </c>
      <c r="E87" s="1">
        <v>-8.39</v>
      </c>
      <c r="F87" s="1">
        <v>0.04</v>
      </c>
    </row>
    <row r="88" spans="2:8" x14ac:dyDescent="0.25">
      <c r="B88">
        <v>2012</v>
      </c>
      <c r="C88" s="1">
        <v>16.28</v>
      </c>
      <c r="D88" s="1">
        <v>-1.27</v>
      </c>
      <c r="E88" s="1">
        <v>9.75</v>
      </c>
      <c r="F88" s="1">
        <v>0.06</v>
      </c>
    </row>
    <row r="89" spans="2:8" x14ac:dyDescent="0.25">
      <c r="B89">
        <v>2013</v>
      </c>
      <c r="C89" s="1">
        <v>35.200000000000003</v>
      </c>
      <c r="D89" s="1">
        <v>7.18</v>
      </c>
      <c r="E89" s="1">
        <v>1.5</v>
      </c>
      <c r="F89" s="1">
        <v>0.02</v>
      </c>
    </row>
    <row r="90" spans="2:8" x14ac:dyDescent="0.25">
      <c r="B90">
        <v>2014</v>
      </c>
      <c r="C90" s="1">
        <v>11.7</v>
      </c>
      <c r="D90" s="1">
        <v>-8.07</v>
      </c>
      <c r="E90" s="1">
        <v>-1.67</v>
      </c>
      <c r="F90" s="1">
        <v>0.02</v>
      </c>
    </row>
    <row r="91" spans="2:8" x14ac:dyDescent="0.25">
      <c r="B91">
        <v>2015</v>
      </c>
      <c r="C91" s="1">
        <v>7.0000000000000007E-2</v>
      </c>
      <c r="D91" s="1">
        <v>-4.05</v>
      </c>
      <c r="E91" s="1">
        <v>-9.65</v>
      </c>
      <c r="F91" s="1">
        <v>0.02</v>
      </c>
    </row>
    <row r="92" spans="2:8" x14ac:dyDescent="0.25">
      <c r="B92">
        <v>2016</v>
      </c>
      <c r="C92" s="1">
        <v>13.3</v>
      </c>
      <c r="D92" s="1">
        <v>6.62</v>
      </c>
      <c r="E92" s="1">
        <v>22.9</v>
      </c>
      <c r="F92" s="1">
        <v>0.2</v>
      </c>
    </row>
    <row r="93" spans="2:8" x14ac:dyDescent="0.25">
      <c r="B93">
        <v>2017</v>
      </c>
      <c r="C93" s="1">
        <v>21.5</v>
      </c>
      <c r="D93" s="1">
        <v>-4.8</v>
      </c>
      <c r="E93" s="1">
        <v>-13.91</v>
      </c>
      <c r="F93" s="1">
        <v>0.8</v>
      </c>
    </row>
    <row r="94" spans="2:8" x14ac:dyDescent="0.25">
      <c r="B94">
        <v>2018</v>
      </c>
      <c r="C94" s="1">
        <v>-6.93</v>
      </c>
      <c r="D94" s="1">
        <v>-3.56</v>
      </c>
      <c r="E94" s="1">
        <v>-9.2200000000000006</v>
      </c>
      <c r="F94" s="1">
        <v>1.81</v>
      </c>
    </row>
    <row r="95" spans="2:8" x14ac:dyDescent="0.25">
      <c r="B95">
        <v>2019</v>
      </c>
      <c r="C95" s="1">
        <v>28.28</v>
      </c>
      <c r="D95" s="1">
        <v>-5.92</v>
      </c>
      <c r="E95" s="1">
        <v>-12.15</v>
      </c>
      <c r="F95" s="1">
        <v>2.14</v>
      </c>
    </row>
    <row r="96" spans="2:8" x14ac:dyDescent="0.25">
      <c r="B96" s="2" t="s">
        <v>4</v>
      </c>
      <c r="C96" s="3">
        <f t="shared" ref="C96:E96" si="0">AVERAGE(C3:C95)</f>
        <v>8.5511827956989279</v>
      </c>
      <c r="D96" s="3">
        <f t="shared" si="0"/>
        <v>3.0676344086021512</v>
      </c>
      <c r="E96" s="3">
        <f t="shared" si="0"/>
        <v>4.4891397849462376</v>
      </c>
      <c r="F96" s="3">
        <f>AVERAGE(F3:F95)</f>
        <v>3.369784946236559</v>
      </c>
      <c r="H96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2395A-8396-4881-8865-DB1659442413}">
  <dimension ref="B2:U63"/>
  <sheetViews>
    <sheetView tabSelected="1" topLeftCell="G11" workbookViewId="0">
      <selection activeCell="M22" sqref="M22"/>
    </sheetView>
  </sheetViews>
  <sheetFormatPr defaultRowHeight="15" x14ac:dyDescent="0.25"/>
  <cols>
    <col min="3" max="3" width="12" customWidth="1"/>
    <col min="8" max="8" width="12" customWidth="1"/>
    <col min="9" max="9" width="9.7109375" bestFit="1" customWidth="1"/>
    <col min="10" max="10" width="16.140625" customWidth="1"/>
    <col min="11" max="11" width="17.85546875" customWidth="1"/>
    <col min="12" max="12" width="22.85546875" customWidth="1"/>
    <col min="13" max="13" width="16.85546875" customWidth="1"/>
    <col min="14" max="14" width="14.140625" customWidth="1"/>
    <col min="15" max="15" width="15.5703125" customWidth="1"/>
    <col min="16" max="16" width="13.7109375" customWidth="1"/>
    <col min="17" max="17" width="12.7109375" customWidth="1"/>
    <col min="18" max="18" width="12.42578125" customWidth="1"/>
    <col min="19" max="19" width="13.28515625" customWidth="1"/>
    <col min="20" max="21" width="14.140625" customWidth="1"/>
  </cols>
  <sheetData>
    <row r="2" spans="2:18" x14ac:dyDescent="0.25">
      <c r="C2" s="8" t="s">
        <v>33</v>
      </c>
      <c r="D2" s="8" t="s">
        <v>34</v>
      </c>
      <c r="E2" s="8" t="s">
        <v>35</v>
      </c>
      <c r="F2" s="8" t="s">
        <v>36</v>
      </c>
      <c r="G2" s="8"/>
      <c r="H2" s="8" t="s">
        <v>31</v>
      </c>
      <c r="I2" s="8" t="s">
        <v>6</v>
      </c>
      <c r="J2" s="8" t="s">
        <v>32</v>
      </c>
      <c r="K2" s="8" t="s">
        <v>37</v>
      </c>
      <c r="M2" t="s">
        <v>7</v>
      </c>
    </row>
    <row r="3" spans="2:18" ht="15.75" thickBot="1" x14ac:dyDescent="0.3">
      <c r="B3">
        <v>201412</v>
      </c>
      <c r="C3">
        <v>-0.06</v>
      </c>
      <c r="D3">
        <v>2.5499999999999998</v>
      </c>
      <c r="E3">
        <v>2.06</v>
      </c>
      <c r="F3">
        <v>0</v>
      </c>
      <c r="H3" s="1">
        <v>127.94959299999999</v>
      </c>
      <c r="I3" s="9"/>
    </row>
    <row r="4" spans="2:18" x14ac:dyDescent="0.25">
      <c r="B4">
        <v>201501</v>
      </c>
      <c r="C4">
        <v>-3.11</v>
      </c>
      <c r="D4">
        <v>-0.56000000000000005</v>
      </c>
      <c r="E4">
        <v>-3.48</v>
      </c>
      <c r="F4">
        <v>0</v>
      </c>
      <c r="H4" s="1">
        <v>122.263451</v>
      </c>
      <c r="I4" s="9">
        <f>(H4-H3)/H3</f>
        <v>-4.4440485246404732E-2</v>
      </c>
      <c r="J4" s="9">
        <f>I4-(F3/100)</f>
        <v>-4.4440485246404732E-2</v>
      </c>
      <c r="K4" s="1">
        <f>J4*100</f>
        <v>-4.4440485246404728</v>
      </c>
      <c r="M4" s="7" t="s">
        <v>8</v>
      </c>
      <c r="N4" s="7"/>
    </row>
    <row r="5" spans="2:18" x14ac:dyDescent="0.25">
      <c r="B5">
        <v>201502</v>
      </c>
      <c r="C5">
        <v>6.13</v>
      </c>
      <c r="D5">
        <v>0.49</v>
      </c>
      <c r="E5">
        <v>-1.81</v>
      </c>
      <c r="F5">
        <v>0</v>
      </c>
      <c r="H5" s="1">
        <v>129.14579800000001</v>
      </c>
      <c r="I5" s="9">
        <f t="shared" ref="I5:I63" si="0">(H5-H4)/H4</f>
        <v>5.6291123338241204E-2</v>
      </c>
      <c r="J5" s="9">
        <f t="shared" ref="J5:J63" si="1">I5-(F4/100)</f>
        <v>5.6291123338241204E-2</v>
      </c>
      <c r="K5" s="1">
        <f>J5*100</f>
        <v>5.6291123338241205</v>
      </c>
      <c r="M5" s="4" t="s">
        <v>9</v>
      </c>
      <c r="N5" s="4">
        <v>0.70093991556809321</v>
      </c>
    </row>
    <row r="6" spans="2:18" x14ac:dyDescent="0.25">
      <c r="B6">
        <v>201503</v>
      </c>
      <c r="C6">
        <v>-1.1200000000000001</v>
      </c>
      <c r="D6">
        <v>3.03</v>
      </c>
      <c r="E6">
        <v>-0.46</v>
      </c>
      <c r="F6">
        <v>0</v>
      </c>
      <c r="H6" s="1">
        <v>128.895309</v>
      </c>
      <c r="I6" s="9">
        <f t="shared" si="0"/>
        <v>-1.9395830439641244E-3</v>
      </c>
      <c r="J6" s="9">
        <f t="shared" si="1"/>
        <v>-1.9395830439641244E-3</v>
      </c>
      <c r="K6" s="1">
        <f>J6*100</f>
        <v>-0.19395830439641243</v>
      </c>
      <c r="M6" s="4" t="s">
        <v>10</v>
      </c>
      <c r="N6" s="4">
        <v>0.49131676523660567</v>
      </c>
    </row>
    <row r="7" spans="2:18" x14ac:dyDescent="0.25">
      <c r="B7">
        <v>201504</v>
      </c>
      <c r="C7">
        <v>0.59</v>
      </c>
      <c r="D7">
        <v>-2.98</v>
      </c>
      <c r="E7">
        <v>1.85</v>
      </c>
      <c r="F7">
        <v>0</v>
      </c>
      <c r="H7" s="1">
        <v>137.560608</v>
      </c>
      <c r="I7" s="9">
        <f t="shared" si="0"/>
        <v>6.7227419424550239E-2</v>
      </c>
      <c r="J7" s="9">
        <f t="shared" si="1"/>
        <v>6.7227419424550239E-2</v>
      </c>
      <c r="K7" s="1">
        <f>J7*100</f>
        <v>6.7227419424550234</v>
      </c>
      <c r="M7" s="4" t="s">
        <v>11</v>
      </c>
      <c r="N7" s="4">
        <v>0.46357040697678414</v>
      </c>
    </row>
    <row r="8" spans="2:18" x14ac:dyDescent="0.25">
      <c r="B8">
        <v>201505</v>
      </c>
      <c r="C8">
        <v>1.36</v>
      </c>
      <c r="D8">
        <v>0.87</v>
      </c>
      <c r="E8">
        <v>-1.37</v>
      </c>
      <c r="F8">
        <v>0</v>
      </c>
      <c r="H8" s="1">
        <v>136.243515</v>
      </c>
      <c r="I8" s="9">
        <f t="shared" si="0"/>
        <v>-9.5746378207342605E-3</v>
      </c>
      <c r="J8" s="9">
        <f t="shared" si="1"/>
        <v>-9.5746378207342605E-3</v>
      </c>
      <c r="K8" s="1">
        <f>J8*100</f>
        <v>-0.95746378207342608</v>
      </c>
      <c r="M8" s="4" t="s">
        <v>12</v>
      </c>
      <c r="N8" s="4">
        <v>4.8531706249048048</v>
      </c>
    </row>
    <row r="9" spans="2:18" ht="15.75" thickBot="1" x14ac:dyDescent="0.3">
      <c r="B9">
        <v>201506</v>
      </c>
      <c r="C9">
        <v>-1.53</v>
      </c>
      <c r="D9">
        <v>2.83</v>
      </c>
      <c r="E9">
        <v>-0.79</v>
      </c>
      <c r="F9">
        <v>0</v>
      </c>
      <c r="H9" s="1">
        <v>132.632507</v>
      </c>
      <c r="I9" s="9">
        <f t="shared" si="0"/>
        <v>-2.6504072505762921E-2</v>
      </c>
      <c r="J9" s="9">
        <f t="shared" si="1"/>
        <v>-2.6504072505762921E-2</v>
      </c>
      <c r="K9" s="1">
        <f>J9*100</f>
        <v>-2.6504072505762921</v>
      </c>
      <c r="M9" s="5" t="s">
        <v>13</v>
      </c>
      <c r="N9" s="5">
        <v>59</v>
      </c>
    </row>
    <row r="10" spans="2:18" x14ac:dyDescent="0.25">
      <c r="B10">
        <v>201507</v>
      </c>
      <c r="C10">
        <v>1.54</v>
      </c>
      <c r="D10">
        <v>-4.1500000000000004</v>
      </c>
      <c r="E10">
        <v>-4.12</v>
      </c>
      <c r="F10">
        <v>0</v>
      </c>
      <c r="H10" s="1">
        <v>132.08621199999999</v>
      </c>
      <c r="I10" s="9">
        <f t="shared" si="0"/>
        <v>-4.1188620524229011E-3</v>
      </c>
      <c r="J10" s="9">
        <f t="shared" si="1"/>
        <v>-4.1188620524229011E-3</v>
      </c>
      <c r="K10" s="1">
        <f>J10*100</f>
        <v>-0.41188620524229014</v>
      </c>
    </row>
    <row r="11" spans="2:18" ht="15.75" thickBot="1" x14ac:dyDescent="0.3">
      <c r="B11">
        <v>201508</v>
      </c>
      <c r="C11">
        <v>-6.04</v>
      </c>
      <c r="D11">
        <v>0.49</v>
      </c>
      <c r="E11">
        <v>2.66</v>
      </c>
      <c r="F11">
        <v>0</v>
      </c>
      <c r="H11" s="1">
        <v>120.589096</v>
      </c>
      <c r="I11" s="9">
        <f t="shared" si="0"/>
        <v>-8.7042514323902268E-2</v>
      </c>
      <c r="J11" s="9">
        <f t="shared" si="1"/>
        <v>-8.7042514323902268E-2</v>
      </c>
      <c r="K11" s="1">
        <f>J11*100</f>
        <v>-8.704251432390226</v>
      </c>
      <c r="M11" t="s">
        <v>14</v>
      </c>
    </row>
    <row r="12" spans="2:18" x14ac:dyDescent="0.25">
      <c r="B12">
        <v>201509</v>
      </c>
      <c r="C12">
        <v>-3.08</v>
      </c>
      <c r="D12">
        <v>-2.64</v>
      </c>
      <c r="E12">
        <v>0.53</v>
      </c>
      <c r="F12">
        <v>0</v>
      </c>
      <c r="H12" s="1">
        <v>119.18943</v>
      </c>
      <c r="I12" s="9">
        <f t="shared" si="0"/>
        <v>-1.1606903496481941E-2</v>
      </c>
      <c r="J12" s="9">
        <f t="shared" si="1"/>
        <v>-1.1606903496481941E-2</v>
      </c>
      <c r="K12" s="1">
        <f>J12*100</f>
        <v>-1.1606903496481942</v>
      </c>
      <c r="M12" s="6"/>
      <c r="N12" s="6" t="s">
        <v>19</v>
      </c>
      <c r="O12" s="6" t="s">
        <v>20</v>
      </c>
      <c r="P12" s="6" t="s">
        <v>21</v>
      </c>
      <c r="Q12" s="6" t="s">
        <v>22</v>
      </c>
      <c r="R12" s="6" t="s">
        <v>23</v>
      </c>
    </row>
    <row r="13" spans="2:18" x14ac:dyDescent="0.25">
      <c r="B13">
        <v>201510</v>
      </c>
      <c r="C13">
        <v>7.75</v>
      </c>
      <c r="D13">
        <v>-1.97</v>
      </c>
      <c r="E13">
        <v>-7.0000000000000007E-2</v>
      </c>
      <c r="F13">
        <v>0</v>
      </c>
      <c r="H13" s="1">
        <v>115.16902899999999</v>
      </c>
      <c r="I13" s="9">
        <f t="shared" si="0"/>
        <v>-3.3731187404789226E-2</v>
      </c>
      <c r="J13" s="9">
        <f t="shared" si="1"/>
        <v>-3.3731187404789226E-2</v>
      </c>
      <c r="K13" s="1">
        <f>J13*100</f>
        <v>-3.3731187404789225</v>
      </c>
      <c r="M13" s="4" t="s">
        <v>15</v>
      </c>
      <c r="N13" s="4">
        <v>3</v>
      </c>
      <c r="O13" s="4">
        <v>1251.2035545446838</v>
      </c>
      <c r="P13" s="4">
        <v>417.06785151489458</v>
      </c>
      <c r="Q13" s="4">
        <v>17.707432472248566</v>
      </c>
      <c r="R13" s="4">
        <v>3.6194777122239294E-8</v>
      </c>
    </row>
    <row r="14" spans="2:18" x14ac:dyDescent="0.25">
      <c r="B14">
        <v>201511</v>
      </c>
      <c r="C14">
        <v>0.56000000000000005</v>
      </c>
      <c r="D14">
        <v>3.64</v>
      </c>
      <c r="E14">
        <v>-0.51</v>
      </c>
      <c r="F14">
        <v>0</v>
      </c>
      <c r="H14" s="1">
        <v>114.626411</v>
      </c>
      <c r="I14" s="9">
        <f t="shared" si="0"/>
        <v>-4.7114923578976276E-3</v>
      </c>
      <c r="J14" s="9">
        <f t="shared" si="1"/>
        <v>-4.7114923578976276E-3</v>
      </c>
      <c r="K14" s="1">
        <f>J14*100</f>
        <v>-0.47114923578976275</v>
      </c>
      <c r="M14" s="4" t="s">
        <v>16</v>
      </c>
      <c r="N14" s="4">
        <v>55</v>
      </c>
      <c r="O14" s="4">
        <v>1295.4295812941391</v>
      </c>
      <c r="P14" s="4">
        <v>23.553265114438894</v>
      </c>
      <c r="Q14" s="4"/>
      <c r="R14" s="4"/>
    </row>
    <row r="15" spans="2:18" ht="15.75" thickBot="1" x14ac:dyDescent="0.3">
      <c r="B15">
        <v>201512</v>
      </c>
      <c r="C15">
        <v>-2.17</v>
      </c>
      <c r="D15">
        <v>-2.83</v>
      </c>
      <c r="E15">
        <v>-2.59</v>
      </c>
      <c r="F15">
        <v>0.01</v>
      </c>
      <c r="H15" s="1">
        <v>114.207855</v>
      </c>
      <c r="I15" s="9">
        <f t="shared" si="0"/>
        <v>-3.6514795878936613E-3</v>
      </c>
      <c r="J15" s="9">
        <f t="shared" si="1"/>
        <v>-3.6514795878936613E-3</v>
      </c>
      <c r="K15" s="1">
        <f>J15*100</f>
        <v>-0.36514795878936612</v>
      </c>
      <c r="M15" s="5" t="s">
        <v>17</v>
      </c>
      <c r="N15" s="5">
        <v>58</v>
      </c>
      <c r="O15" s="5">
        <v>2546.6331358388229</v>
      </c>
      <c r="P15" s="5"/>
      <c r="Q15" s="5"/>
      <c r="R15" s="5"/>
    </row>
    <row r="16" spans="2:18" ht="15.75" thickBot="1" x14ac:dyDescent="0.3">
      <c r="B16">
        <v>201601</v>
      </c>
      <c r="C16">
        <v>-5.77</v>
      </c>
      <c r="D16">
        <v>-3.35</v>
      </c>
      <c r="E16">
        <v>2.08</v>
      </c>
      <c r="F16">
        <v>0.01</v>
      </c>
      <c r="H16" s="1">
        <v>103.560509</v>
      </c>
      <c r="I16" s="9">
        <f t="shared" si="0"/>
        <v>-9.3227790680422112E-2</v>
      </c>
      <c r="J16" s="9">
        <f t="shared" si="1"/>
        <v>-9.3327790680422115E-2</v>
      </c>
      <c r="K16" s="1">
        <f>J16*100</f>
        <v>-9.3327790680422122</v>
      </c>
    </row>
    <row r="17" spans="2:21" x14ac:dyDescent="0.25">
      <c r="B17">
        <v>201602</v>
      </c>
      <c r="C17">
        <v>-7.0000000000000007E-2</v>
      </c>
      <c r="D17">
        <v>0.79</v>
      </c>
      <c r="E17">
        <v>-0.5</v>
      </c>
      <c r="F17">
        <v>0.02</v>
      </c>
      <c r="H17" s="1">
        <v>108.73896000000001</v>
      </c>
      <c r="I17" s="9">
        <f t="shared" si="0"/>
        <v>5.0004109191854301E-2</v>
      </c>
      <c r="J17" s="9">
        <f t="shared" si="1"/>
        <v>4.9904109191854298E-2</v>
      </c>
      <c r="K17" s="1">
        <f>J17*100</f>
        <v>4.9904109191854298</v>
      </c>
      <c r="M17" s="6"/>
      <c r="N17" s="6" t="s">
        <v>24</v>
      </c>
      <c r="O17" s="6" t="s">
        <v>12</v>
      </c>
      <c r="P17" s="6" t="s">
        <v>25</v>
      </c>
      <c r="Q17" s="6" t="s">
        <v>26</v>
      </c>
      <c r="R17" s="6" t="s">
        <v>27</v>
      </c>
      <c r="S17" s="6" t="s">
        <v>28</v>
      </c>
      <c r="T17" s="6" t="s">
        <v>29</v>
      </c>
      <c r="U17" s="6" t="s">
        <v>30</v>
      </c>
    </row>
    <row r="18" spans="2:21" x14ac:dyDescent="0.25">
      <c r="B18">
        <v>201603</v>
      </c>
      <c r="C18">
        <v>6.96</v>
      </c>
      <c r="D18">
        <v>0.87</v>
      </c>
      <c r="E18">
        <v>1.1599999999999999</v>
      </c>
      <c r="F18">
        <v>0.02</v>
      </c>
      <c r="H18" s="1">
        <v>126.96890999999999</v>
      </c>
      <c r="I18" s="9">
        <f t="shared" si="0"/>
        <v>0.16764874337587915</v>
      </c>
      <c r="J18" s="9">
        <f t="shared" si="1"/>
        <v>0.16744874337587914</v>
      </c>
      <c r="K18" s="1">
        <f>J18*100</f>
        <v>16.744874337587916</v>
      </c>
      <c r="M18" s="4" t="s">
        <v>18</v>
      </c>
      <c r="N18" s="4">
        <v>-0.86926732357706982</v>
      </c>
      <c r="O18" s="4">
        <v>0.66302016260847263</v>
      </c>
      <c r="P18" s="4">
        <v>-1.3110722306802463</v>
      </c>
      <c r="Q18" s="4">
        <v>0.19528100352482525</v>
      </c>
      <c r="R18" s="4">
        <v>-2.1979894216681002</v>
      </c>
      <c r="S18" s="4">
        <v>0.45945477451396077</v>
      </c>
      <c r="T18" s="4">
        <v>-2.1979894216681002</v>
      </c>
      <c r="U18" s="4">
        <v>0.45945477451396077</v>
      </c>
    </row>
    <row r="19" spans="2:21" x14ac:dyDescent="0.25">
      <c r="B19">
        <v>201604</v>
      </c>
      <c r="C19">
        <v>0.92</v>
      </c>
      <c r="D19">
        <v>0.69</v>
      </c>
      <c r="E19">
        <v>3.26</v>
      </c>
      <c r="F19">
        <v>0.01</v>
      </c>
      <c r="H19" s="1">
        <v>122.34953299999999</v>
      </c>
      <c r="I19" s="9">
        <f t="shared" si="0"/>
        <v>-3.638195366093952E-2</v>
      </c>
      <c r="J19" s="9">
        <f t="shared" si="1"/>
        <v>-3.6581953660939519E-2</v>
      </c>
      <c r="K19" s="1">
        <f>J19*100</f>
        <v>-3.6581953660939517</v>
      </c>
      <c r="M19" s="4" t="s">
        <v>0</v>
      </c>
      <c r="N19" s="4">
        <v>1.2723650335695134</v>
      </c>
      <c r="O19" s="4">
        <v>0.18592556044082673</v>
      </c>
      <c r="P19" s="4">
        <v>6.8434110433915318</v>
      </c>
      <c r="Q19" s="4">
        <v>6.8082622859539038E-9</v>
      </c>
      <c r="R19" s="4">
        <v>0.89976188408796387</v>
      </c>
      <c r="S19" s="4">
        <v>1.6449681830510627</v>
      </c>
      <c r="T19" s="4">
        <v>0.89976188408796387</v>
      </c>
      <c r="U19" s="4">
        <v>1.6449681830510627</v>
      </c>
    </row>
    <row r="20" spans="2:21" x14ac:dyDescent="0.25">
      <c r="B20">
        <v>201605</v>
      </c>
      <c r="C20">
        <v>1.78</v>
      </c>
      <c r="D20">
        <v>-0.27</v>
      </c>
      <c r="E20">
        <v>-1.81</v>
      </c>
      <c r="F20">
        <v>0.01</v>
      </c>
      <c r="H20" s="1">
        <v>128.88871800000001</v>
      </c>
      <c r="I20" s="9">
        <f t="shared" si="0"/>
        <v>5.3446750793891613E-2</v>
      </c>
      <c r="J20" s="9">
        <f t="shared" si="1"/>
        <v>5.3346750793891611E-2</v>
      </c>
      <c r="K20" s="1">
        <f>J20*100</f>
        <v>5.3346750793891609</v>
      </c>
      <c r="M20" s="4" t="s">
        <v>1</v>
      </c>
      <c r="N20" s="4">
        <v>9.1671187508612292E-2</v>
      </c>
      <c r="O20" s="4">
        <v>0.27820969764957798</v>
      </c>
      <c r="P20" s="4">
        <v>0.32950392557515273</v>
      </c>
      <c r="Q20" s="4">
        <v>0.74302643796954726</v>
      </c>
      <c r="R20" s="4">
        <v>-0.46587350572647485</v>
      </c>
      <c r="S20" s="4">
        <v>0.6492158807436994</v>
      </c>
      <c r="T20" s="4">
        <v>-0.46587350572647485</v>
      </c>
      <c r="U20" s="4">
        <v>0.6492158807436994</v>
      </c>
    </row>
    <row r="21" spans="2:21" ht="15.75" thickBot="1" x14ac:dyDescent="0.3">
      <c r="B21">
        <v>201606</v>
      </c>
      <c r="C21">
        <v>-0.05</v>
      </c>
      <c r="D21">
        <v>0.65</v>
      </c>
      <c r="E21">
        <v>-1.47</v>
      </c>
      <c r="F21">
        <v>0.02</v>
      </c>
      <c r="H21" s="1">
        <v>129.70635999999999</v>
      </c>
      <c r="I21" s="9">
        <f t="shared" si="0"/>
        <v>6.3437825489115187E-3</v>
      </c>
      <c r="J21" s="9">
        <f t="shared" si="1"/>
        <v>6.2437825489115185E-3</v>
      </c>
      <c r="K21" s="1">
        <f>J21*100</f>
        <v>0.62437825489115184</v>
      </c>
      <c r="M21" s="5" t="s">
        <v>2</v>
      </c>
      <c r="N21" s="5">
        <v>0.18580008354389069</v>
      </c>
      <c r="O21" s="5">
        <v>0.24655536115608268</v>
      </c>
      <c r="P21" s="5">
        <v>0.75358362792309896</v>
      </c>
      <c r="Q21" s="5">
        <v>0.45431330327287733</v>
      </c>
      <c r="R21" s="5">
        <v>-0.30830790177292799</v>
      </c>
      <c r="S21" s="5">
        <v>0.67990806886070942</v>
      </c>
      <c r="T21" s="5">
        <v>-0.30830790177292799</v>
      </c>
      <c r="U21" s="5">
        <v>0.67990806886070942</v>
      </c>
    </row>
    <row r="22" spans="2:21" x14ac:dyDescent="0.25">
      <c r="B22">
        <v>201607</v>
      </c>
      <c r="C22">
        <v>3.95</v>
      </c>
      <c r="D22">
        <v>2.64</v>
      </c>
      <c r="E22">
        <v>-1.1100000000000001</v>
      </c>
      <c r="F22">
        <v>0.02</v>
      </c>
      <c r="H22" s="1">
        <v>137.26075700000001</v>
      </c>
      <c r="I22" s="9">
        <f t="shared" si="0"/>
        <v>5.8242302073699577E-2</v>
      </c>
      <c r="J22" s="9">
        <f t="shared" si="1"/>
        <v>5.8042302073699578E-2</v>
      </c>
      <c r="K22" s="1">
        <f>J22*100</f>
        <v>5.8042302073699581</v>
      </c>
    </row>
    <row r="23" spans="2:21" x14ac:dyDescent="0.25">
      <c r="B23">
        <v>201608</v>
      </c>
      <c r="C23">
        <v>0.5</v>
      </c>
      <c r="D23">
        <v>1.1599999999999999</v>
      </c>
      <c r="E23">
        <v>3.34</v>
      </c>
      <c r="F23">
        <v>0.02</v>
      </c>
      <c r="H23" s="1">
        <v>135.77380400000001</v>
      </c>
      <c r="I23" s="9">
        <f t="shared" si="0"/>
        <v>-1.0833052596380476E-2</v>
      </c>
      <c r="J23" s="9">
        <f t="shared" si="1"/>
        <v>-1.1033052596380476E-2</v>
      </c>
      <c r="K23" s="1">
        <f>J23*100</f>
        <v>-1.1033052596380477</v>
      </c>
    </row>
    <row r="24" spans="2:21" x14ac:dyDescent="0.25">
      <c r="B24">
        <v>201609</v>
      </c>
      <c r="C24">
        <v>0.25</v>
      </c>
      <c r="D24">
        <v>2.02</v>
      </c>
      <c r="E24">
        <v>-1.49</v>
      </c>
      <c r="F24">
        <v>0.02</v>
      </c>
      <c r="H24" s="1">
        <v>136.92060900000001</v>
      </c>
      <c r="I24" s="9">
        <f t="shared" si="0"/>
        <v>8.4464378710343898E-3</v>
      </c>
      <c r="J24" s="9">
        <f t="shared" si="1"/>
        <v>8.2464378710343893E-3</v>
      </c>
      <c r="K24" s="1">
        <f>J24*100</f>
        <v>0.82464378710343889</v>
      </c>
    </row>
    <row r="25" spans="2:21" x14ac:dyDescent="0.25">
      <c r="B25">
        <v>201610</v>
      </c>
      <c r="C25">
        <v>-2.02</v>
      </c>
      <c r="D25">
        <v>-4.3899999999999997</v>
      </c>
      <c r="E25">
        <v>4.16</v>
      </c>
      <c r="F25">
        <v>0.02</v>
      </c>
      <c r="H25" s="1">
        <v>132.47293099999999</v>
      </c>
      <c r="I25" s="9">
        <f t="shared" si="0"/>
        <v>-3.2483627063037854E-2</v>
      </c>
      <c r="J25" s="9">
        <f t="shared" si="1"/>
        <v>-3.2683627063037853E-2</v>
      </c>
      <c r="K25" s="1">
        <f>J25*100</f>
        <v>-3.2683627063037854</v>
      </c>
    </row>
    <row r="26" spans="2:21" x14ac:dyDescent="0.25">
      <c r="B26">
        <v>201611</v>
      </c>
      <c r="C26">
        <v>4.8600000000000003</v>
      </c>
      <c r="D26">
        <v>5.47</v>
      </c>
      <c r="E26">
        <v>8.2899999999999991</v>
      </c>
      <c r="F26">
        <v>0.01</v>
      </c>
      <c r="H26" s="1">
        <v>139.825378</v>
      </c>
      <c r="I26" s="9">
        <f t="shared" si="0"/>
        <v>5.5501504680982812E-2</v>
      </c>
      <c r="J26" s="9">
        <f t="shared" si="1"/>
        <v>5.5301504680982813E-2</v>
      </c>
      <c r="K26" s="1">
        <f>J26*100</f>
        <v>5.5301504680982809</v>
      </c>
    </row>
    <row r="27" spans="2:21" x14ac:dyDescent="0.25">
      <c r="B27">
        <v>201612</v>
      </c>
      <c r="C27">
        <v>1.82</v>
      </c>
      <c r="D27">
        <v>0.1</v>
      </c>
      <c r="E27">
        <v>3.58</v>
      </c>
      <c r="F27">
        <v>0.03</v>
      </c>
      <c r="H27" s="1">
        <v>144.372894</v>
      </c>
      <c r="I27" s="9">
        <f t="shared" si="0"/>
        <v>3.2522822859810195E-2</v>
      </c>
      <c r="J27" s="9">
        <f t="shared" si="1"/>
        <v>3.2422822859810192E-2</v>
      </c>
      <c r="K27" s="1">
        <f>J27*100</f>
        <v>3.2422822859810192</v>
      </c>
    </row>
    <row r="28" spans="2:21" x14ac:dyDescent="0.25">
      <c r="B28">
        <v>201701</v>
      </c>
      <c r="C28">
        <v>1.94</v>
      </c>
      <c r="D28">
        <v>-1.04</v>
      </c>
      <c r="E28">
        <v>-2.78</v>
      </c>
      <c r="F28">
        <v>0.04</v>
      </c>
      <c r="H28" s="1">
        <v>151.79200700000001</v>
      </c>
      <c r="I28" s="9">
        <f t="shared" si="0"/>
        <v>5.1388545276373071E-2</v>
      </c>
      <c r="J28" s="9">
        <f t="shared" si="1"/>
        <v>5.1088545276373069E-2</v>
      </c>
      <c r="K28" s="1">
        <f>J28*100</f>
        <v>5.1088545276373072</v>
      </c>
    </row>
    <row r="29" spans="2:21" x14ac:dyDescent="0.25">
      <c r="B29">
        <v>201702</v>
      </c>
      <c r="C29">
        <v>3.57</v>
      </c>
      <c r="D29">
        <v>-2.02</v>
      </c>
      <c r="E29">
        <v>-1.79</v>
      </c>
      <c r="F29">
        <v>0.04</v>
      </c>
      <c r="H29" s="1">
        <v>156.401794</v>
      </c>
      <c r="I29" s="9">
        <f t="shared" si="0"/>
        <v>3.0369102373091244E-2</v>
      </c>
      <c r="J29" s="9">
        <f t="shared" si="1"/>
        <v>2.9969102373091243E-2</v>
      </c>
      <c r="K29" s="1">
        <f>J29*100</f>
        <v>2.9969102373091241</v>
      </c>
    </row>
    <row r="30" spans="2:21" x14ac:dyDescent="0.25">
      <c r="B30">
        <v>201703</v>
      </c>
      <c r="C30">
        <v>0.17</v>
      </c>
      <c r="D30">
        <v>1.2</v>
      </c>
      <c r="E30">
        <v>-3.17</v>
      </c>
      <c r="F30">
        <v>0.03</v>
      </c>
      <c r="H30" s="1">
        <v>152.65907300000001</v>
      </c>
      <c r="I30" s="9">
        <f t="shared" si="0"/>
        <v>-2.393016668338209E-2</v>
      </c>
      <c r="J30" s="9">
        <f t="shared" si="1"/>
        <v>-2.4330166683382091E-2</v>
      </c>
      <c r="K30" s="1">
        <f>J30*100</f>
        <v>-2.4330166683382091</v>
      </c>
    </row>
    <row r="31" spans="2:21" x14ac:dyDescent="0.25">
      <c r="B31">
        <v>201704</v>
      </c>
      <c r="C31">
        <v>1.0900000000000001</v>
      </c>
      <c r="D31">
        <v>0.71</v>
      </c>
      <c r="E31">
        <v>-1.87</v>
      </c>
      <c r="F31">
        <v>0.05</v>
      </c>
      <c r="H31" s="1">
        <v>140.51753199999999</v>
      </c>
      <c r="I31" s="9">
        <f t="shared" si="0"/>
        <v>-7.953370056164312E-2</v>
      </c>
      <c r="J31" s="9">
        <f t="shared" si="1"/>
        <v>-7.9833700561643114E-2</v>
      </c>
      <c r="K31" s="1">
        <f>J31*100</f>
        <v>-7.9833700561643113</v>
      </c>
    </row>
    <row r="32" spans="2:21" x14ac:dyDescent="0.25">
      <c r="B32">
        <v>201705</v>
      </c>
      <c r="C32">
        <v>1.06</v>
      </c>
      <c r="D32">
        <v>-2.54</v>
      </c>
      <c r="E32">
        <v>-3.78</v>
      </c>
      <c r="F32">
        <v>0.06</v>
      </c>
      <c r="H32" s="1">
        <v>133.80246</v>
      </c>
      <c r="I32" s="9">
        <f t="shared" si="0"/>
        <v>-4.7788143617552244E-2</v>
      </c>
      <c r="J32" s="9">
        <f t="shared" si="1"/>
        <v>-4.8288143617552244E-2</v>
      </c>
      <c r="K32" s="1">
        <f>J32*100</f>
        <v>-4.8288143617552244</v>
      </c>
    </row>
    <row r="33" spans="2:11" x14ac:dyDescent="0.25">
      <c r="B33">
        <v>201706</v>
      </c>
      <c r="C33">
        <v>0.78</v>
      </c>
      <c r="D33">
        <v>2.17</v>
      </c>
      <c r="E33">
        <v>1.35</v>
      </c>
      <c r="F33">
        <v>0.06</v>
      </c>
      <c r="H33" s="1">
        <v>136.171783</v>
      </c>
      <c r="I33" s="9">
        <f t="shared" si="0"/>
        <v>1.7707619127480978E-2</v>
      </c>
      <c r="J33" s="9">
        <f t="shared" si="1"/>
        <v>1.7107619127480978E-2</v>
      </c>
      <c r="K33" s="1">
        <f>J33*100</f>
        <v>1.7107619127480977</v>
      </c>
    </row>
    <row r="34" spans="2:11" x14ac:dyDescent="0.25">
      <c r="B34">
        <v>201707</v>
      </c>
      <c r="C34">
        <v>1.87</v>
      </c>
      <c r="D34">
        <v>-1.41</v>
      </c>
      <c r="E34">
        <v>-0.28999999999999998</v>
      </c>
      <c r="F34">
        <v>7.0000000000000007E-2</v>
      </c>
      <c r="H34" s="1">
        <v>128.06326300000001</v>
      </c>
      <c r="I34" s="9">
        <f t="shared" si="0"/>
        <v>-5.9546257097918727E-2</v>
      </c>
      <c r="J34" s="9">
        <f t="shared" si="1"/>
        <v>-6.014625709791873E-2</v>
      </c>
      <c r="K34" s="1">
        <f>J34*100</f>
        <v>-6.0146257097918729</v>
      </c>
    </row>
    <row r="35" spans="2:11" x14ac:dyDescent="0.25">
      <c r="B35">
        <v>201708</v>
      </c>
      <c r="C35">
        <v>0.16</v>
      </c>
      <c r="D35">
        <v>-1.67</v>
      </c>
      <c r="E35">
        <v>-2.2400000000000002</v>
      </c>
      <c r="F35">
        <v>0.09</v>
      </c>
      <c r="H35" s="1">
        <v>126.611526</v>
      </c>
      <c r="I35" s="9">
        <f t="shared" si="0"/>
        <v>-1.1336092537326715E-2</v>
      </c>
      <c r="J35" s="9">
        <f t="shared" si="1"/>
        <v>-1.2036092537326716E-2</v>
      </c>
      <c r="K35" s="1">
        <f>J35*100</f>
        <v>-1.2036092537326717</v>
      </c>
    </row>
    <row r="36" spans="2:11" x14ac:dyDescent="0.25">
      <c r="B36">
        <v>201709</v>
      </c>
      <c r="C36">
        <v>2.5099999999999998</v>
      </c>
      <c r="D36">
        <v>4.55</v>
      </c>
      <c r="E36">
        <v>3.03</v>
      </c>
      <c r="F36">
        <v>0.09</v>
      </c>
      <c r="H36" s="1">
        <v>129.78311199999999</v>
      </c>
      <c r="I36" s="9">
        <f t="shared" si="0"/>
        <v>2.5049741521952676E-2</v>
      </c>
      <c r="J36" s="9">
        <f t="shared" si="1"/>
        <v>2.4149741521952674E-2</v>
      </c>
      <c r="K36" s="1">
        <f>J36*100</f>
        <v>2.4149741521952675</v>
      </c>
    </row>
    <row r="37" spans="2:11" x14ac:dyDescent="0.25">
      <c r="B37">
        <v>201710</v>
      </c>
      <c r="C37">
        <v>2.25</v>
      </c>
      <c r="D37">
        <v>-1.94</v>
      </c>
      <c r="E37">
        <v>-0.05</v>
      </c>
      <c r="F37">
        <v>0.09</v>
      </c>
      <c r="H37" s="1">
        <v>137.81626900000001</v>
      </c>
      <c r="I37" s="9">
        <f t="shared" si="0"/>
        <v>6.1896782071306916E-2</v>
      </c>
      <c r="J37" s="9">
        <f t="shared" si="1"/>
        <v>6.0996782071306918E-2</v>
      </c>
      <c r="K37" s="1">
        <f>J37*100</f>
        <v>6.0996782071306921</v>
      </c>
    </row>
    <row r="38" spans="2:11" x14ac:dyDescent="0.25">
      <c r="B38">
        <v>201711</v>
      </c>
      <c r="C38">
        <v>3.12</v>
      </c>
      <c r="D38">
        <v>-0.65</v>
      </c>
      <c r="E38">
        <v>-0.04</v>
      </c>
      <c r="F38">
        <v>0.08</v>
      </c>
      <c r="H38" s="1">
        <v>133.397141</v>
      </c>
      <c r="I38" s="9">
        <f t="shared" si="0"/>
        <v>-3.2065357973085171E-2</v>
      </c>
      <c r="J38" s="9">
        <f t="shared" si="1"/>
        <v>-3.2965357973085169E-2</v>
      </c>
      <c r="K38" s="1">
        <f>J38*100</f>
        <v>-3.296535797308517</v>
      </c>
    </row>
    <row r="39" spans="2:11" x14ac:dyDescent="0.25">
      <c r="B39">
        <v>201712</v>
      </c>
      <c r="C39">
        <v>1.06</v>
      </c>
      <c r="D39">
        <v>-1.28</v>
      </c>
      <c r="E39">
        <v>0.14000000000000001</v>
      </c>
      <c r="F39">
        <v>0.09</v>
      </c>
      <c r="H39" s="1">
        <v>138.61554000000001</v>
      </c>
      <c r="I39" s="9">
        <f t="shared" si="0"/>
        <v>3.9119271679143447E-2</v>
      </c>
      <c r="J39" s="9">
        <f t="shared" si="1"/>
        <v>3.8319271679143445E-2</v>
      </c>
      <c r="K39" s="1">
        <f>J39*100</f>
        <v>3.8319271679143445</v>
      </c>
    </row>
    <row r="40" spans="2:11" x14ac:dyDescent="0.25">
      <c r="B40">
        <v>201801</v>
      </c>
      <c r="C40">
        <v>5.58</v>
      </c>
      <c r="D40">
        <v>-3.03</v>
      </c>
      <c r="E40">
        <v>-1.37</v>
      </c>
      <c r="F40">
        <v>0.11</v>
      </c>
      <c r="H40" s="1">
        <v>147.903549</v>
      </c>
      <c r="I40" s="9">
        <f t="shared" si="0"/>
        <v>6.7005539205777273E-2</v>
      </c>
      <c r="J40" s="9">
        <f t="shared" si="1"/>
        <v>6.6105539205777275E-2</v>
      </c>
      <c r="K40" s="1">
        <f>J40*100</f>
        <v>6.6105539205777273</v>
      </c>
    </row>
    <row r="41" spans="2:11" x14ac:dyDescent="0.25">
      <c r="B41">
        <v>201802</v>
      </c>
      <c r="C41">
        <v>-3.65</v>
      </c>
      <c r="D41">
        <v>0.26</v>
      </c>
      <c r="E41">
        <v>-1.19</v>
      </c>
      <c r="F41">
        <v>0.11</v>
      </c>
      <c r="H41" s="1">
        <v>140.79298399999999</v>
      </c>
      <c r="I41" s="9">
        <f t="shared" si="0"/>
        <v>-4.8075688839623508E-2</v>
      </c>
      <c r="J41" s="9">
        <f t="shared" si="1"/>
        <v>-4.9175688839623505E-2</v>
      </c>
      <c r="K41" s="1">
        <f>J41*100</f>
        <v>-4.9175688839623506</v>
      </c>
    </row>
    <row r="42" spans="2:11" x14ac:dyDescent="0.25">
      <c r="B42">
        <v>201803</v>
      </c>
      <c r="C42">
        <v>-2.35</v>
      </c>
      <c r="D42">
        <v>3.95</v>
      </c>
      <c r="E42">
        <v>-0.12</v>
      </c>
      <c r="F42">
        <v>0.12</v>
      </c>
      <c r="H42" s="1">
        <v>139.989441</v>
      </c>
      <c r="I42" s="9">
        <f t="shared" si="0"/>
        <v>-5.7072659245576514E-3</v>
      </c>
      <c r="J42" s="9">
        <f t="shared" si="1"/>
        <v>-6.8072659245576516E-3</v>
      </c>
      <c r="K42" s="1">
        <f>J42*100</f>
        <v>-0.68072659245576517</v>
      </c>
    </row>
    <row r="43" spans="2:11" x14ac:dyDescent="0.25">
      <c r="B43">
        <v>201804</v>
      </c>
      <c r="C43">
        <v>0.28999999999999998</v>
      </c>
      <c r="D43">
        <v>1.1200000000000001</v>
      </c>
      <c r="E43">
        <v>0.54</v>
      </c>
      <c r="F43">
        <v>0.14000000000000001</v>
      </c>
      <c r="H43" s="1">
        <v>132.26142899999999</v>
      </c>
      <c r="I43" s="9">
        <f t="shared" si="0"/>
        <v>-5.5204249297631E-2</v>
      </c>
      <c r="J43" s="9">
        <f t="shared" si="1"/>
        <v>-5.6404249297631E-2</v>
      </c>
      <c r="K43" s="1">
        <f>J43*100</f>
        <v>-5.6404249297630997</v>
      </c>
    </row>
    <row r="44" spans="2:11" x14ac:dyDescent="0.25">
      <c r="B44">
        <v>201805</v>
      </c>
      <c r="C44">
        <v>2.65</v>
      </c>
      <c r="D44">
        <v>5.23</v>
      </c>
      <c r="E44">
        <v>-3.16</v>
      </c>
      <c r="F44">
        <v>0.14000000000000001</v>
      </c>
      <c r="H44" s="1">
        <v>128.931152</v>
      </c>
      <c r="I44" s="9">
        <f t="shared" si="0"/>
        <v>-2.5179502634891351E-2</v>
      </c>
      <c r="J44" s="9">
        <f t="shared" si="1"/>
        <v>-2.6579502634891353E-2</v>
      </c>
      <c r="K44" s="1">
        <f>J44*100</f>
        <v>-2.6579502634891354</v>
      </c>
    </row>
    <row r="45" spans="2:11" x14ac:dyDescent="0.25">
      <c r="B45">
        <v>201806</v>
      </c>
      <c r="C45">
        <v>0.48</v>
      </c>
      <c r="D45">
        <v>1.18</v>
      </c>
      <c r="E45">
        <v>-2.38</v>
      </c>
      <c r="F45">
        <v>0.14000000000000001</v>
      </c>
      <c r="H45" s="1">
        <v>128.877151</v>
      </c>
      <c r="I45" s="9">
        <f t="shared" si="0"/>
        <v>-4.1883593811369593E-4</v>
      </c>
      <c r="J45" s="9">
        <f t="shared" si="1"/>
        <v>-1.8188359381136961E-3</v>
      </c>
      <c r="K45" s="1">
        <f>J45*100</f>
        <v>-0.18188359381136962</v>
      </c>
    </row>
    <row r="46" spans="2:11" x14ac:dyDescent="0.25">
      <c r="B46">
        <v>201807</v>
      </c>
      <c r="C46">
        <v>3.19</v>
      </c>
      <c r="D46">
        <v>-2.1800000000000002</v>
      </c>
      <c r="E46">
        <v>0.4</v>
      </c>
      <c r="F46">
        <v>0.16</v>
      </c>
      <c r="H46" s="1">
        <v>133.70198099999999</v>
      </c>
      <c r="I46" s="9">
        <f t="shared" si="0"/>
        <v>3.7437435282845377E-2</v>
      </c>
      <c r="J46" s="9">
        <f t="shared" si="1"/>
        <v>3.6037435282845379E-2</v>
      </c>
      <c r="K46" s="1">
        <f>J46*100</f>
        <v>3.603743528284538</v>
      </c>
    </row>
    <row r="47" spans="2:11" x14ac:dyDescent="0.25">
      <c r="B47">
        <v>201808</v>
      </c>
      <c r="C47">
        <v>3.44</v>
      </c>
      <c r="D47">
        <v>1.1499999999999999</v>
      </c>
      <c r="E47">
        <v>-4.08</v>
      </c>
      <c r="F47">
        <v>0.16</v>
      </c>
      <c r="H47" s="1">
        <v>135.13188199999999</v>
      </c>
      <c r="I47" s="9">
        <f t="shared" si="0"/>
        <v>1.0694688211089416E-2</v>
      </c>
      <c r="J47" s="9">
        <f t="shared" si="1"/>
        <v>9.0946882110894151E-3</v>
      </c>
      <c r="K47" s="1">
        <f>J47*100</f>
        <v>0.90946882110894156</v>
      </c>
    </row>
    <row r="48" spans="2:11" x14ac:dyDescent="0.25">
      <c r="B48">
        <v>201809</v>
      </c>
      <c r="C48">
        <v>0.06</v>
      </c>
      <c r="D48">
        <v>-2.37</v>
      </c>
      <c r="E48">
        <v>-1.3</v>
      </c>
      <c r="F48">
        <v>0.15</v>
      </c>
      <c r="H48" s="1">
        <v>141.002533</v>
      </c>
      <c r="I48" s="9">
        <f t="shared" si="0"/>
        <v>4.3443863232808445E-2</v>
      </c>
      <c r="J48" s="9">
        <f t="shared" si="1"/>
        <v>4.1843863232808448E-2</v>
      </c>
      <c r="K48" s="1">
        <f>J48*100</f>
        <v>4.1843863232808447</v>
      </c>
    </row>
    <row r="49" spans="2:11" x14ac:dyDescent="0.25">
      <c r="B49">
        <v>201810</v>
      </c>
      <c r="C49">
        <v>-7.68</v>
      </c>
      <c r="D49">
        <v>-4.76</v>
      </c>
      <c r="E49">
        <v>3.44</v>
      </c>
      <c r="F49">
        <v>0.19</v>
      </c>
      <c r="H49" s="1">
        <v>107.637856</v>
      </c>
      <c r="I49" s="9">
        <f t="shared" si="0"/>
        <v>-0.23662466404060983</v>
      </c>
      <c r="J49" s="9">
        <f t="shared" si="1"/>
        <v>-0.23812466404060983</v>
      </c>
      <c r="K49" s="1">
        <f>J49*100</f>
        <v>-23.812466404060984</v>
      </c>
    </row>
    <row r="50" spans="2:11" x14ac:dyDescent="0.25">
      <c r="B50">
        <v>201811</v>
      </c>
      <c r="C50">
        <v>1.69</v>
      </c>
      <c r="D50">
        <v>-0.79</v>
      </c>
      <c r="E50">
        <v>0.25</v>
      </c>
      <c r="F50">
        <v>0.18</v>
      </c>
      <c r="H50" s="1">
        <v>115.88110399999999</v>
      </c>
      <c r="I50" s="9">
        <f t="shared" si="0"/>
        <v>7.6583167914455616E-2</v>
      </c>
      <c r="J50" s="9">
        <f t="shared" si="1"/>
        <v>7.4683167914455617E-2</v>
      </c>
      <c r="K50" s="1">
        <f>J50*100</f>
        <v>7.4683167914455613</v>
      </c>
    </row>
    <row r="51" spans="2:11" x14ac:dyDescent="0.25">
      <c r="B51">
        <v>201812</v>
      </c>
      <c r="C51">
        <v>-9.5500000000000007</v>
      </c>
      <c r="D51">
        <v>-2.63</v>
      </c>
      <c r="E51">
        <v>-1.47</v>
      </c>
      <c r="F51">
        <v>0.19</v>
      </c>
      <c r="H51" s="1">
        <v>107.34665699999999</v>
      </c>
      <c r="I51" s="9">
        <f t="shared" si="0"/>
        <v>-7.3648305939508482E-2</v>
      </c>
      <c r="J51" s="9">
        <f t="shared" si="1"/>
        <v>-7.5448305939508478E-2</v>
      </c>
      <c r="K51" s="1">
        <f>J51*100</f>
        <v>-7.5448305939508478</v>
      </c>
    </row>
    <row r="52" spans="2:11" x14ac:dyDescent="0.25">
      <c r="B52">
        <v>201901</v>
      </c>
      <c r="C52">
        <v>8.41</v>
      </c>
      <c r="D52">
        <v>3.01</v>
      </c>
      <c r="E52">
        <v>-0.62</v>
      </c>
      <c r="F52">
        <v>0.21</v>
      </c>
      <c r="H52" s="1">
        <v>126.94235999999999</v>
      </c>
      <c r="I52" s="9">
        <f t="shared" si="0"/>
        <v>0.18254600140924743</v>
      </c>
      <c r="J52" s="9">
        <f t="shared" si="1"/>
        <v>0.18064600140924741</v>
      </c>
      <c r="K52" s="1">
        <f>J52*100</f>
        <v>18.064600140924743</v>
      </c>
    </row>
    <row r="53" spans="2:11" x14ac:dyDescent="0.25">
      <c r="B53">
        <v>201902</v>
      </c>
      <c r="C53">
        <v>3.4</v>
      </c>
      <c r="D53">
        <v>2.06</v>
      </c>
      <c r="E53">
        <v>-2.84</v>
      </c>
      <c r="F53">
        <v>0.18</v>
      </c>
      <c r="H53" s="1">
        <v>130.44598400000001</v>
      </c>
      <c r="I53" s="9">
        <f t="shared" si="0"/>
        <v>2.7600117092513615E-2</v>
      </c>
      <c r="J53" s="9">
        <f t="shared" si="1"/>
        <v>2.5500117092513614E-2</v>
      </c>
      <c r="K53" s="1">
        <f>J53*100</f>
        <v>2.5500117092513612</v>
      </c>
    </row>
    <row r="54" spans="2:11" x14ac:dyDescent="0.25">
      <c r="B54">
        <v>201903</v>
      </c>
      <c r="C54">
        <v>1.1000000000000001</v>
      </c>
      <c r="D54">
        <v>-3.13</v>
      </c>
      <c r="E54">
        <v>-4.07</v>
      </c>
      <c r="F54">
        <v>0.19</v>
      </c>
      <c r="H54" s="1">
        <v>134.803314</v>
      </c>
      <c r="I54" s="9">
        <f t="shared" si="0"/>
        <v>3.34033280779268E-2</v>
      </c>
      <c r="J54" s="9">
        <f t="shared" si="1"/>
        <v>3.1603328077926797E-2</v>
      </c>
      <c r="K54" s="1">
        <f>J54*100</f>
        <v>3.1603328077926798</v>
      </c>
    </row>
    <row r="55" spans="2:11" x14ac:dyDescent="0.25">
      <c r="B55">
        <v>201904</v>
      </c>
      <c r="C55">
        <v>3.96</v>
      </c>
      <c r="D55">
        <v>-1.68</v>
      </c>
      <c r="E55">
        <v>1.93</v>
      </c>
      <c r="F55">
        <v>0.21</v>
      </c>
      <c r="H55" s="1">
        <v>134.010345</v>
      </c>
      <c r="I55" s="9">
        <f t="shared" si="0"/>
        <v>-5.8824147305458633E-3</v>
      </c>
      <c r="J55" s="9">
        <f t="shared" si="1"/>
        <v>-7.782414730545863E-3</v>
      </c>
      <c r="K55" s="1">
        <f>J55*100</f>
        <v>-0.77824147305458635</v>
      </c>
    </row>
    <row r="56" spans="2:11" x14ac:dyDescent="0.25">
      <c r="B56">
        <v>201905</v>
      </c>
      <c r="C56">
        <v>-6.94</v>
      </c>
      <c r="D56">
        <v>-1.2</v>
      </c>
      <c r="E56">
        <v>-2.39</v>
      </c>
      <c r="F56">
        <v>0.21</v>
      </c>
      <c r="H56" s="1">
        <v>121.322968</v>
      </c>
      <c r="I56" s="9">
        <f t="shared" si="0"/>
        <v>-9.4674608889336098E-2</v>
      </c>
      <c r="J56" s="9">
        <f t="shared" si="1"/>
        <v>-9.6774608889336103E-2</v>
      </c>
      <c r="K56" s="1">
        <f>J56*100</f>
        <v>-9.6774608889336111</v>
      </c>
    </row>
    <row r="57" spans="2:11" x14ac:dyDescent="0.25">
      <c r="B57">
        <v>201906</v>
      </c>
      <c r="C57">
        <v>6.93</v>
      </c>
      <c r="D57">
        <v>0.33</v>
      </c>
      <c r="E57">
        <v>-1.08</v>
      </c>
      <c r="F57">
        <v>0.18</v>
      </c>
      <c r="H57" s="1">
        <v>133.31104999999999</v>
      </c>
      <c r="I57" s="9">
        <f t="shared" si="0"/>
        <v>9.8811314935849506E-2</v>
      </c>
      <c r="J57" s="9">
        <f t="shared" si="1"/>
        <v>9.6711314935849502E-2</v>
      </c>
      <c r="K57" s="1">
        <f>J57*100</f>
        <v>9.6711314935849497</v>
      </c>
    </row>
    <row r="58" spans="2:11" x14ac:dyDescent="0.25">
      <c r="B58">
        <v>201907</v>
      </c>
      <c r="C58">
        <v>1.19</v>
      </c>
      <c r="D58">
        <v>-2.0699999999999998</v>
      </c>
      <c r="E58">
        <v>0.14000000000000001</v>
      </c>
      <c r="F58">
        <v>0.19</v>
      </c>
      <c r="H58" s="1">
        <v>143.30697599999999</v>
      </c>
      <c r="I58" s="9">
        <f t="shared" si="0"/>
        <v>7.4981976362799616E-2</v>
      </c>
      <c r="J58" s="9">
        <f t="shared" si="1"/>
        <v>7.3181976362799619E-2</v>
      </c>
      <c r="K58" s="1">
        <f>J58*100</f>
        <v>7.3181976362799617</v>
      </c>
    </row>
    <row r="59" spans="2:11" x14ac:dyDescent="0.25">
      <c r="B59">
        <v>201908</v>
      </c>
      <c r="C59">
        <v>-2.58</v>
      </c>
      <c r="D59">
        <v>-2.41</v>
      </c>
      <c r="E59">
        <v>-4.99</v>
      </c>
      <c r="F59">
        <v>0.16</v>
      </c>
      <c r="H59" s="1">
        <v>131.01992799999999</v>
      </c>
      <c r="I59" s="9">
        <f t="shared" si="0"/>
        <v>-8.5739357168488434E-2</v>
      </c>
      <c r="J59" s="9">
        <f t="shared" si="1"/>
        <v>-8.7639357168488433E-2</v>
      </c>
      <c r="K59" s="1">
        <f>J59*100</f>
        <v>-8.7639357168488434</v>
      </c>
    </row>
    <row r="60" spans="2:11" x14ac:dyDescent="0.25">
      <c r="B60">
        <v>201909</v>
      </c>
      <c r="C60">
        <v>1.44</v>
      </c>
      <c r="D60">
        <v>-0.9</v>
      </c>
      <c r="E60">
        <v>6.71</v>
      </c>
      <c r="F60">
        <v>0.18</v>
      </c>
      <c r="H60" s="1">
        <v>142.23722799999999</v>
      </c>
      <c r="I60" s="9">
        <f t="shared" si="0"/>
        <v>8.561522030450204E-2</v>
      </c>
      <c r="J60" s="9">
        <f t="shared" si="1"/>
        <v>8.4015220304502036E-2</v>
      </c>
      <c r="K60" s="1">
        <f>J60*100</f>
        <v>8.4015220304502041</v>
      </c>
    </row>
    <row r="61" spans="2:11" x14ac:dyDescent="0.25">
      <c r="B61">
        <v>201910</v>
      </c>
      <c r="C61">
        <v>2.06</v>
      </c>
      <c r="D61">
        <v>0.25</v>
      </c>
      <c r="E61">
        <v>-2.0699999999999998</v>
      </c>
      <c r="F61">
        <v>0.15</v>
      </c>
      <c r="H61" s="1">
        <v>130.80308500000001</v>
      </c>
      <c r="I61" s="9">
        <f t="shared" si="0"/>
        <v>-8.0387836298384405E-2</v>
      </c>
      <c r="J61" s="9">
        <f t="shared" si="1"/>
        <v>-8.2187836298384401E-2</v>
      </c>
      <c r="K61" s="1">
        <f>J61*100</f>
        <v>-8.2187836298384394</v>
      </c>
    </row>
    <row r="62" spans="2:11" x14ac:dyDescent="0.25">
      <c r="B62">
        <v>201911</v>
      </c>
      <c r="C62">
        <v>3.87</v>
      </c>
      <c r="D62">
        <v>0.87</v>
      </c>
      <c r="E62">
        <v>-1.86</v>
      </c>
      <c r="F62">
        <v>0.12</v>
      </c>
      <c r="H62" s="1">
        <v>131.50732400000001</v>
      </c>
      <c r="I62" s="9">
        <f t="shared" si="0"/>
        <v>5.3839632299192419E-3</v>
      </c>
      <c r="J62" s="9">
        <f t="shared" si="1"/>
        <v>3.8839632299192419E-3</v>
      </c>
      <c r="K62" s="1">
        <f>J62*100</f>
        <v>0.38839632299192417</v>
      </c>
    </row>
    <row r="63" spans="2:11" x14ac:dyDescent="0.25">
      <c r="B63">
        <v>201912</v>
      </c>
      <c r="C63">
        <v>2.77</v>
      </c>
      <c r="D63">
        <v>0.69</v>
      </c>
      <c r="E63">
        <v>1.82</v>
      </c>
      <c r="F63">
        <v>0.14000000000000001</v>
      </c>
      <c r="H63" s="1">
        <v>132.654785</v>
      </c>
      <c r="I63" s="9">
        <f t="shared" si="0"/>
        <v>8.7254531922495247E-3</v>
      </c>
      <c r="J63" s="9">
        <f t="shared" si="1"/>
        <v>7.525453192249525E-3</v>
      </c>
      <c r="K63" s="1">
        <f>J63*100</f>
        <v>0.75254531922495249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MRP, SMB, HML Factors</vt:lpstr>
      <vt:lpstr>Sensitivity Coefficients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</dc:creator>
  <cp:lastModifiedBy>Dan Thompson</cp:lastModifiedBy>
  <dcterms:created xsi:type="dcterms:W3CDTF">2020-02-10T19:12:49Z</dcterms:created>
  <dcterms:modified xsi:type="dcterms:W3CDTF">2021-01-27T00:38:51Z</dcterms:modified>
</cp:coreProperties>
</file>